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<sst xmlns="http://schemas.openxmlformats.org/spreadsheetml/2006/main" count="323" uniqueCount="147">
  <si>
    <r>
      <rPr>
        <sz val="28"/>
        <rFont val="方正小标宋_GBK"/>
        <charset val="134"/>
      </rPr>
      <t>萧县孙圩子乡</t>
    </r>
    <r>
      <rPr>
        <sz val="28"/>
        <rFont val="Times New Roman"/>
        <charset val="134"/>
      </rPr>
      <t>2022</t>
    </r>
    <r>
      <rPr>
        <sz val="28"/>
        <rFont val="方正小标宋_GBK"/>
        <charset val="134"/>
      </rPr>
      <t>年巩固拓展脱贫攻坚成果和乡村振兴项目库</t>
    </r>
  </si>
  <si>
    <r>
      <rPr>
        <sz val="12"/>
        <rFont val="方正黑体_GBK"/>
        <charset val="134"/>
      </rPr>
      <t>项目类别</t>
    </r>
  </si>
  <si>
    <r>
      <rPr>
        <sz val="12"/>
        <rFont val="方正黑体_GBK"/>
        <charset val="134"/>
      </rPr>
      <t>项目名称</t>
    </r>
  </si>
  <si>
    <r>
      <rPr>
        <sz val="12"/>
        <rFont val="方正黑体_GBK"/>
        <charset val="134"/>
      </rPr>
      <t>建设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性质</t>
    </r>
  </si>
  <si>
    <r>
      <rPr>
        <sz val="12"/>
        <rFont val="方正黑体_GBK"/>
        <charset val="134"/>
      </rPr>
      <t>主管部门</t>
    </r>
  </si>
  <si>
    <r>
      <rPr>
        <sz val="12"/>
        <rFont val="方正黑体_GBK"/>
        <charset val="134"/>
      </rPr>
      <t>实施单位和责任人</t>
    </r>
  </si>
  <si>
    <r>
      <rPr>
        <sz val="12"/>
        <rFont val="方正黑体_GBK"/>
        <charset val="134"/>
      </rPr>
      <t>项目实施地点</t>
    </r>
  </si>
  <si>
    <r>
      <rPr>
        <sz val="12"/>
        <rFont val="方正黑体_GBK"/>
        <charset val="134"/>
      </rPr>
      <t>建设任务（内容及规模）</t>
    </r>
  </si>
  <si>
    <r>
      <rPr>
        <sz val="12"/>
        <rFont val="方正黑体_GBK"/>
        <charset val="134"/>
      </rPr>
      <t>时间进度</t>
    </r>
    <r>
      <rPr>
        <sz val="12"/>
        <rFont val="Times New Roman"/>
        <charset val="134"/>
      </rPr>
      <t xml:space="preserve">
(</t>
    </r>
    <r>
      <rPr>
        <sz val="12"/>
        <rFont val="方正黑体_GBK"/>
        <charset val="134"/>
      </rPr>
      <t>完成时限）</t>
    </r>
  </si>
  <si>
    <r>
      <rPr>
        <sz val="12"/>
        <rFont val="方正黑体_GBK"/>
        <charset val="134"/>
      </rPr>
      <t>预计投资</t>
    </r>
  </si>
  <si>
    <r>
      <rPr>
        <sz val="12"/>
        <rFont val="方正黑体_GBK"/>
        <charset val="134"/>
      </rPr>
      <t>其中：</t>
    </r>
  </si>
  <si>
    <r>
      <rPr>
        <sz val="12"/>
        <rFont val="方正黑体_GBK"/>
        <charset val="134"/>
      </rPr>
      <t>项目年度总目标</t>
    </r>
  </si>
  <si>
    <r>
      <rPr>
        <sz val="12"/>
        <rFont val="方正黑体_GBK"/>
        <charset val="134"/>
      </rPr>
      <t>绩效目标</t>
    </r>
  </si>
  <si>
    <r>
      <rPr>
        <sz val="12"/>
        <rFont val="方正黑体_GBK"/>
        <charset val="134"/>
      </rPr>
      <t>群众参与</t>
    </r>
  </si>
  <si>
    <r>
      <rPr>
        <sz val="12"/>
        <rFont val="方正黑体_GBK"/>
        <charset val="134"/>
      </rPr>
      <t>联农带农机制</t>
    </r>
    <r>
      <rPr>
        <sz val="12"/>
        <rFont val="Times New Roman"/>
        <charset val="134"/>
      </rPr>
      <t xml:space="preserve">
</t>
    </r>
  </si>
  <si>
    <r>
      <rPr>
        <sz val="12"/>
        <rFont val="方正黑体_GBK"/>
        <charset val="134"/>
      </rPr>
      <t>备注</t>
    </r>
  </si>
  <si>
    <r>
      <rPr>
        <sz val="12"/>
        <rFont val="方正黑体_GBK"/>
        <charset val="134"/>
      </rPr>
      <t>产出指标</t>
    </r>
  </si>
  <si>
    <r>
      <rPr>
        <sz val="12"/>
        <rFont val="方正黑体_GBK"/>
        <charset val="134"/>
      </rPr>
      <t>效益指标</t>
    </r>
  </si>
  <si>
    <r>
      <rPr>
        <sz val="12"/>
        <rFont val="方正黑体_GBK"/>
        <charset val="134"/>
      </rPr>
      <t>满意度</t>
    </r>
  </si>
  <si>
    <r>
      <rPr>
        <sz val="12"/>
        <rFont val="方正黑体_GBK"/>
        <charset val="134"/>
      </rPr>
      <t>财政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衔接资金</t>
    </r>
  </si>
  <si>
    <r>
      <rPr>
        <sz val="12"/>
        <rFont val="方正黑体_GBK"/>
        <charset val="134"/>
      </rPr>
      <t>其他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财政资金</t>
    </r>
  </si>
  <si>
    <r>
      <rPr>
        <sz val="12"/>
        <rFont val="方正黑体_GBK"/>
        <charset val="134"/>
      </rPr>
      <t>社会自筹资金</t>
    </r>
  </si>
  <si>
    <r>
      <rPr>
        <sz val="12"/>
        <rFont val="方正黑体_GBK"/>
        <charset val="134"/>
      </rPr>
      <t>行业部门及定点帮扶资金</t>
    </r>
  </si>
  <si>
    <r>
      <rPr>
        <sz val="12"/>
        <rFont val="方正黑体_GBK"/>
        <charset val="134"/>
      </rPr>
      <t>其他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资金</t>
    </r>
  </si>
  <si>
    <r>
      <rPr>
        <sz val="12"/>
        <rFont val="方正黑体_GBK"/>
        <charset val="134"/>
      </rPr>
      <t>经济效益</t>
    </r>
  </si>
  <si>
    <r>
      <rPr>
        <sz val="12"/>
        <rFont val="方正黑体_GBK"/>
        <charset val="134"/>
      </rPr>
      <t>受益对象</t>
    </r>
  </si>
  <si>
    <r>
      <rPr>
        <sz val="12"/>
        <rFont val="方正黑体_GBK"/>
        <charset val="134"/>
      </rPr>
      <t>乡镇</t>
    </r>
  </si>
  <si>
    <r>
      <rPr>
        <sz val="12"/>
        <rFont val="方正黑体_GBK"/>
        <charset val="134"/>
      </rPr>
      <t>行政村</t>
    </r>
  </si>
  <si>
    <r>
      <rPr>
        <sz val="12"/>
        <rFont val="方正黑体_GBK"/>
        <charset val="134"/>
      </rPr>
      <t>是否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出列村</t>
    </r>
  </si>
  <si>
    <r>
      <rPr>
        <sz val="12"/>
        <rFont val="方正黑体_GBK"/>
        <charset val="134"/>
      </rPr>
      <t>数量指标</t>
    </r>
  </si>
  <si>
    <r>
      <rPr>
        <sz val="12"/>
        <rFont val="方正黑体_GBK"/>
        <charset val="134"/>
      </rPr>
      <t>质量指标（验收合格率）</t>
    </r>
  </si>
  <si>
    <r>
      <rPr>
        <sz val="12"/>
        <rFont val="方正黑体_GBK"/>
        <charset val="134"/>
      </rPr>
      <t>成本指标</t>
    </r>
  </si>
  <si>
    <r>
      <rPr>
        <sz val="12"/>
        <rFont val="方正黑体_GBK"/>
        <charset val="134"/>
      </rPr>
      <t>时效指标（完成及时率）</t>
    </r>
  </si>
  <si>
    <r>
      <rPr>
        <sz val="12"/>
        <rFont val="方正黑体_GBK"/>
        <charset val="134"/>
      </rPr>
      <t>带动脱贫户经济总收入</t>
    </r>
  </si>
  <si>
    <r>
      <rPr>
        <sz val="12"/>
        <rFont val="方正黑体_GBK"/>
        <charset val="134"/>
      </rPr>
      <t>资产股权年收益率</t>
    </r>
  </si>
  <si>
    <r>
      <rPr>
        <sz val="12"/>
        <rFont val="方正黑体_GBK"/>
        <charset val="134"/>
      </rPr>
      <t>受益劳动者经济总收入</t>
    </r>
  </si>
  <si>
    <r>
      <rPr>
        <sz val="12"/>
        <rFont val="方正黑体_GBK"/>
        <charset val="134"/>
      </rPr>
      <t>受益户数</t>
    </r>
  </si>
  <si>
    <r>
      <rPr>
        <sz val="12"/>
        <rFont val="方正黑体_GBK"/>
        <charset val="134"/>
      </rPr>
      <t>受益人数</t>
    </r>
  </si>
  <si>
    <r>
      <rPr>
        <sz val="12"/>
        <rFont val="方正黑体_GBK"/>
        <charset val="134"/>
      </rPr>
      <t>一、产业发展项目</t>
    </r>
  </si>
  <si>
    <t>（一）特色产业发展</t>
  </si>
  <si>
    <r>
      <rPr>
        <sz val="12"/>
        <rFont val="方正仿宋_GBK"/>
        <charset val="134"/>
      </rPr>
      <t>孙圩子乡程蒋山村胡萝卜产业发展项目</t>
    </r>
  </si>
  <si>
    <r>
      <rPr>
        <sz val="12"/>
        <rFont val="方正仿宋_GBK"/>
        <charset val="134"/>
      </rPr>
      <t>新建</t>
    </r>
  </si>
  <si>
    <r>
      <rPr>
        <sz val="12"/>
        <rFont val="方正仿宋_GBK"/>
        <charset val="134"/>
      </rPr>
      <t>县农业农村局</t>
    </r>
  </si>
  <si>
    <r>
      <rPr>
        <sz val="12"/>
        <rFont val="方正仿宋_GBK"/>
        <charset val="134"/>
      </rPr>
      <t>孙圩子乡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张康</t>
    </r>
  </si>
  <si>
    <r>
      <rPr>
        <sz val="12"/>
        <rFont val="方正仿宋_GBK"/>
        <charset val="134"/>
      </rPr>
      <t>孙圩子乡</t>
    </r>
  </si>
  <si>
    <r>
      <rPr>
        <sz val="12"/>
        <rFont val="方正仿宋_GBK"/>
        <charset val="134"/>
      </rPr>
      <t>程蒋山村</t>
    </r>
  </si>
  <si>
    <r>
      <rPr>
        <sz val="12"/>
        <rFont val="方正仿宋_GBK"/>
        <charset val="134"/>
      </rPr>
      <t>否</t>
    </r>
  </si>
  <si>
    <r>
      <rPr>
        <sz val="12"/>
        <rFont val="方正仿宋_GBK"/>
        <charset val="134"/>
      </rPr>
      <t>新建果蔬大棚</t>
    </r>
    <r>
      <rPr>
        <sz val="12"/>
        <rFont val="Times New Roman"/>
        <charset val="134"/>
      </rPr>
      <t>200</t>
    </r>
    <r>
      <rPr>
        <sz val="12"/>
        <rFont val="方正仿宋_GBK"/>
        <charset val="134"/>
      </rPr>
      <t>亩，配套相关附属设施等；</t>
    </r>
  </si>
  <si>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月底前</t>
    </r>
  </si>
  <si>
    <r>
      <rPr>
        <sz val="12"/>
        <rFont val="方正仿宋_GBK"/>
        <charset val="134"/>
      </rPr>
      <t>建成果蔬大棚</t>
    </r>
    <r>
      <rPr>
        <sz val="12"/>
        <rFont val="Times New Roman"/>
        <charset val="134"/>
      </rPr>
      <t>200</t>
    </r>
    <r>
      <rPr>
        <sz val="12"/>
        <rFont val="方正仿宋_GBK"/>
        <charset val="134"/>
      </rPr>
      <t>亩，配套相关附属设施等；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</si>
  <si>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人</t>
    </r>
  </si>
  <si>
    <t>/</t>
  </si>
  <si>
    <r>
      <rPr>
        <sz val="12"/>
        <rFont val="方正仿宋_GBK"/>
        <charset val="134"/>
      </rPr>
      <t>项目申报、实施过程监督、带动产业发展</t>
    </r>
  </si>
  <si>
    <r>
      <rPr>
        <sz val="12"/>
        <rFont val="方正仿宋_GBK"/>
        <charset val="134"/>
      </rPr>
      <t>以提供就业岗位的形式，增加脱贫户收入，激发脱贫户内生动力，同时增加村集体收入</t>
    </r>
  </si>
  <si>
    <r>
      <rPr>
        <sz val="12"/>
        <rFont val="方正仿宋_GBK"/>
        <charset val="134"/>
      </rPr>
      <t>胡萝卜清洗车间及配套相关附属设施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套及其他配套设施等</t>
    </r>
  </si>
  <si>
    <r>
      <rPr>
        <sz val="12"/>
        <rFont val="方正仿宋_GBK"/>
        <charset val="134"/>
      </rPr>
      <t>胡萝卜清洗车间及配套相关附属设施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套及其他配套设施等；</t>
    </r>
  </si>
  <si>
    <r>
      <rPr>
        <sz val="12"/>
        <rFont val="方正仿宋_GBK"/>
        <charset val="134"/>
      </rPr>
      <t>新建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吨冷库及配套相关附属设施等</t>
    </r>
  </si>
  <si>
    <r>
      <rPr>
        <sz val="12"/>
        <rFont val="方正仿宋_GBK"/>
        <charset val="134"/>
      </rPr>
      <t>新建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吨冷库及配套相关附属设施等。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</si>
  <si>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</si>
  <si>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侯楼村特色产业发展项目</t>
    </r>
  </si>
  <si>
    <r>
      <rPr>
        <sz val="12"/>
        <rFont val="方正仿宋_GBK"/>
        <charset val="134"/>
      </rPr>
      <t>侯楼村</t>
    </r>
  </si>
  <si>
    <r>
      <rPr>
        <sz val="12"/>
        <rFont val="方正仿宋_GBK"/>
        <charset val="134"/>
      </rPr>
      <t>建设养殖大棚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栋，养殖集中区长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米</t>
    </r>
    <r>
      <rPr>
        <sz val="12"/>
        <rFont val="Times New Roman"/>
        <charset val="134"/>
      </rPr>
      <t>*</t>
    </r>
    <r>
      <rPr>
        <sz val="12"/>
        <rFont val="方正仿宋_GBK"/>
        <charset val="134"/>
      </rPr>
      <t>宽</t>
    </r>
    <r>
      <rPr>
        <sz val="12"/>
        <rFont val="Times New Roman"/>
        <charset val="134"/>
      </rPr>
      <t>60</t>
    </r>
    <r>
      <rPr>
        <sz val="12"/>
        <rFont val="方正仿宋_GBK"/>
        <charset val="134"/>
      </rPr>
      <t>米（养殖牛）占地面积约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亩，钢结构大棚配套设施等</t>
    </r>
  </si>
  <si>
    <r>
      <rPr>
        <sz val="12"/>
        <rFont val="方正仿宋_GBK"/>
        <charset val="134"/>
      </rPr>
      <t>建设养殖大棚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栋及棚配套设施等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</si>
  <si>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</si>
  <si>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资源化利用有机肥生产，建设厂房、生产设备和运输车辆等配套设施</t>
    </r>
  </si>
  <si>
    <r>
      <rPr>
        <sz val="12"/>
        <rFont val="方正仿宋_GBK"/>
        <charset val="134"/>
      </rPr>
      <t>脱贫人口加入村集体经济人数</t>
    </r>
    <r>
      <rPr>
        <sz val="12"/>
        <rFont val="Times New Roman"/>
        <charset val="134"/>
      </rPr>
      <t>13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</si>
  <si>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徐里村特色产业发展项目</t>
    </r>
  </si>
  <si>
    <r>
      <rPr>
        <sz val="12"/>
        <rFont val="方正仿宋_GBK"/>
        <charset val="134"/>
      </rPr>
      <t>徐里村</t>
    </r>
  </si>
  <si>
    <r>
      <rPr>
        <sz val="12"/>
        <rFont val="方正仿宋_GBK"/>
        <charset val="134"/>
      </rPr>
      <t>建设钢架养羊大棚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个以及附属设施，总占地面积约</t>
    </r>
    <r>
      <rPr>
        <sz val="12"/>
        <rFont val="Times New Roman"/>
        <charset val="134"/>
      </rPr>
      <t>29</t>
    </r>
    <r>
      <rPr>
        <sz val="12"/>
        <rFont val="方正仿宋_GBK"/>
        <charset val="134"/>
      </rPr>
      <t>亩</t>
    </r>
  </si>
  <si>
    <r>
      <rPr>
        <sz val="12"/>
        <rFont val="方正仿宋_GBK"/>
        <charset val="134"/>
      </rPr>
      <t>发展养羊数量</t>
    </r>
    <r>
      <rPr>
        <sz val="12"/>
        <rFont val="Times New Roman"/>
        <charset val="134"/>
      </rPr>
      <t>3000</t>
    </r>
    <r>
      <rPr>
        <sz val="12"/>
        <rFont val="方正仿宋_GBK"/>
        <charset val="134"/>
      </rPr>
      <t>只左右</t>
    </r>
  </si>
  <si>
    <t>（二）特色种养业奖补到户</t>
  </si>
  <si>
    <r>
      <rPr>
        <sz val="12"/>
        <color theme="1"/>
        <rFont val="方正仿宋_GBK"/>
        <charset val="134"/>
      </rPr>
      <t>孙圩子镇程蒋山村特色种养殖补贴到户项目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</si>
  <si>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</si>
  <si>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方正仿宋_GBK"/>
        <charset val="134"/>
      </rPr>
      <t>户特色种养业奖补政策，增加脱贫户家庭收入</t>
    </r>
  </si>
  <si>
    <r>
      <rPr>
        <sz val="11"/>
        <rFont val="方正仿宋_GBK"/>
        <charset val="134"/>
      </rPr>
      <t>发展养羊数量</t>
    </r>
    <r>
      <rPr>
        <sz val="11"/>
        <rFont val="Times New Roman"/>
        <charset val="134"/>
      </rPr>
      <t>80</t>
    </r>
    <r>
      <rPr>
        <sz val="11"/>
        <rFont val="方正仿宋_GBK"/>
        <charset val="134"/>
      </rPr>
      <t>只</t>
    </r>
  </si>
  <si>
    <r>
      <rPr>
        <sz val="12"/>
        <color theme="1"/>
        <rFont val="方正仿宋_GBK"/>
        <charset val="134"/>
      </rPr>
      <t>参与项目申报、实施过程监督、完成后受益</t>
    </r>
  </si>
  <si>
    <r>
      <rPr>
        <sz val="12"/>
        <color theme="1"/>
        <rFont val="方正仿宋_GBK"/>
        <charset val="134"/>
      </rPr>
      <t>通过财政资金奖补，鼓励脱贫户发展特色产业，激发自主发展内生动力，增加家庭收入</t>
    </r>
  </si>
  <si>
    <r>
      <rPr>
        <sz val="12"/>
        <color theme="1"/>
        <rFont val="方正仿宋_GBK"/>
        <charset val="134"/>
      </rPr>
      <t>孙圩子镇丁楼村特色种养殖补贴到户项目</t>
    </r>
  </si>
  <si>
    <r>
      <rPr>
        <sz val="12"/>
        <rFont val="方正仿宋_GBK"/>
        <charset val="134"/>
      </rPr>
      <t>丁楼村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</si>
  <si>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</si>
  <si>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户特色种养业奖补政策，增加脱贫户家庭收入</t>
    </r>
  </si>
  <si>
    <r>
      <rPr>
        <sz val="11"/>
        <rFont val="方正仿宋_GBK"/>
        <charset val="134"/>
      </rPr>
      <t>发展养羊数量</t>
    </r>
    <r>
      <rPr>
        <sz val="11"/>
        <rFont val="Times New Roman"/>
        <charset val="134"/>
      </rPr>
      <t>85</t>
    </r>
    <r>
      <rPr>
        <sz val="11"/>
        <rFont val="方正仿宋_GBK"/>
        <charset val="134"/>
      </rPr>
      <t>只</t>
    </r>
  </si>
  <si>
    <r>
      <rPr>
        <sz val="12"/>
        <color theme="1"/>
        <rFont val="方正仿宋_GBK"/>
        <charset val="134"/>
      </rPr>
      <t>孙圩子镇港河村特色种养殖补贴到户项目</t>
    </r>
  </si>
  <si>
    <r>
      <rPr>
        <sz val="12"/>
        <rFont val="方正仿宋_GBK"/>
        <charset val="134"/>
      </rPr>
      <t>港河村</t>
    </r>
  </si>
  <si>
    <t>是</t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</si>
  <si>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</si>
  <si>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方正仿宋_GBK"/>
        <charset val="134"/>
      </rPr>
      <t>户特色种养业奖补政策，增加脱贫户家庭收入</t>
    </r>
  </si>
  <si>
    <r>
      <rPr>
        <sz val="11"/>
        <rFont val="方正仿宋_GBK"/>
        <charset val="134"/>
      </rPr>
      <t>发展养羊数量</t>
    </r>
    <r>
      <rPr>
        <sz val="11"/>
        <rFont val="Times New Roman"/>
        <charset val="134"/>
      </rPr>
      <t>81</t>
    </r>
    <r>
      <rPr>
        <sz val="11"/>
        <rFont val="方正仿宋_GBK"/>
        <charset val="134"/>
      </rPr>
      <t>只，养猪数量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只</t>
    </r>
  </si>
  <si>
    <r>
      <rPr>
        <sz val="12"/>
        <color theme="1"/>
        <rFont val="方正仿宋_GBK"/>
        <charset val="134"/>
      </rPr>
      <t>孙圩子镇侯楼村特色种养殖补贴到户项目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</si>
  <si>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</si>
  <si>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户特色种养业奖补政策，增加脱贫户家庭收入</t>
    </r>
  </si>
  <si>
    <r>
      <rPr>
        <sz val="11"/>
        <rFont val="方正仿宋_GBK"/>
        <charset val="134"/>
      </rPr>
      <t>发展养羊数量</t>
    </r>
    <r>
      <rPr>
        <sz val="11"/>
        <rFont val="Times New Roman"/>
        <charset val="134"/>
      </rPr>
      <t>275</t>
    </r>
    <r>
      <rPr>
        <sz val="11"/>
        <rFont val="方正仿宋_GBK"/>
        <charset val="134"/>
      </rPr>
      <t>只</t>
    </r>
  </si>
  <si>
    <r>
      <rPr>
        <sz val="12"/>
        <color theme="1"/>
        <rFont val="方正仿宋_GBK"/>
        <charset val="134"/>
      </rPr>
      <t>孙圩子镇马庄村特色种养殖补贴到户项目</t>
    </r>
  </si>
  <si>
    <r>
      <rPr>
        <sz val="12"/>
        <rFont val="方正仿宋_GBK"/>
        <charset val="134"/>
      </rPr>
      <t>马庄村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</si>
  <si>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</si>
  <si>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方正仿宋_GBK"/>
        <charset val="134"/>
      </rPr>
      <t>户特色种养业奖补政策，增加脱贫户家庭收入</t>
    </r>
  </si>
  <si>
    <r>
      <rPr>
        <sz val="11"/>
        <rFont val="方正仿宋_GBK"/>
        <charset val="134"/>
      </rPr>
      <t>发展养羊数量</t>
    </r>
    <r>
      <rPr>
        <sz val="11"/>
        <rFont val="Times New Roman"/>
        <charset val="134"/>
      </rPr>
      <t>211</t>
    </r>
    <r>
      <rPr>
        <sz val="11"/>
        <rFont val="方正仿宋_GBK"/>
        <charset val="134"/>
      </rPr>
      <t>只</t>
    </r>
  </si>
  <si>
    <r>
      <rPr>
        <sz val="12"/>
        <color theme="1"/>
        <rFont val="方正仿宋_GBK"/>
        <charset val="134"/>
      </rPr>
      <t>孙圩子镇王庄村特色种养殖补贴到户项目</t>
    </r>
  </si>
  <si>
    <r>
      <rPr>
        <sz val="12"/>
        <rFont val="方正仿宋_GBK"/>
        <charset val="134"/>
      </rPr>
      <t>王庄村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</si>
  <si>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</si>
  <si>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户特色种养业奖补政策，增加脱贫户家庭收入</t>
    </r>
  </si>
  <si>
    <r>
      <rPr>
        <sz val="11"/>
        <rFont val="方正仿宋_GBK"/>
        <charset val="134"/>
      </rPr>
      <t>发展养羊</t>
    </r>
    <r>
      <rPr>
        <sz val="11"/>
        <rFont val="Times New Roman"/>
        <charset val="134"/>
      </rPr>
      <t>14</t>
    </r>
    <r>
      <rPr>
        <sz val="11"/>
        <rFont val="方正仿宋_GBK"/>
        <charset val="134"/>
      </rPr>
      <t>只，养猪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只</t>
    </r>
  </si>
  <si>
    <r>
      <rPr>
        <sz val="12"/>
        <color theme="1"/>
        <rFont val="方正仿宋_GBK"/>
        <charset val="134"/>
      </rPr>
      <t>孙圩子镇徐里村特色种养殖补贴到户项目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</si>
  <si>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14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</si>
  <si>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14</t>
    </r>
    <r>
      <rPr>
        <sz val="12"/>
        <color theme="1"/>
        <rFont val="方正仿宋_GBK"/>
        <charset val="134"/>
      </rPr>
      <t>户特色种养业奖补政策，增加脱贫户家庭收入</t>
    </r>
  </si>
  <si>
    <r>
      <rPr>
        <sz val="11"/>
        <rFont val="方正仿宋_GBK"/>
        <charset val="134"/>
      </rPr>
      <t>发展养羊数量</t>
    </r>
    <r>
      <rPr>
        <sz val="11"/>
        <rFont val="Times New Roman"/>
        <charset val="134"/>
      </rPr>
      <t>88</t>
    </r>
    <r>
      <rPr>
        <sz val="11"/>
        <rFont val="方正仿宋_GBK"/>
        <charset val="134"/>
      </rPr>
      <t>只，养猪数量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只</t>
    </r>
  </si>
  <si>
    <r>
      <rPr>
        <sz val="12"/>
        <color theme="1"/>
        <rFont val="方正仿宋_GBK"/>
        <charset val="134"/>
      </rPr>
      <t>孙圩子镇徐双楼村特色种养殖补贴到户项目</t>
    </r>
  </si>
  <si>
    <r>
      <rPr>
        <sz val="12"/>
        <rFont val="方正仿宋_GBK"/>
        <charset val="134"/>
      </rPr>
      <t>徐双楼村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</si>
  <si>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48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</si>
  <si>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48</t>
    </r>
    <r>
      <rPr>
        <sz val="12"/>
        <color theme="1"/>
        <rFont val="方正仿宋_GBK"/>
        <charset val="134"/>
      </rPr>
      <t>户特色种养业奖补政策，增加脱贫户家庭收入</t>
    </r>
  </si>
  <si>
    <r>
      <rPr>
        <sz val="11"/>
        <rFont val="方正仿宋_GBK"/>
        <charset val="134"/>
      </rPr>
      <t>发展养羊数量</t>
    </r>
    <r>
      <rPr>
        <sz val="11"/>
        <rFont val="Times New Roman"/>
        <charset val="134"/>
      </rPr>
      <t>306</t>
    </r>
    <r>
      <rPr>
        <sz val="11"/>
        <rFont val="方正仿宋_GBK"/>
        <charset val="134"/>
      </rPr>
      <t>只，养猪数量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只，养牛数量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只</t>
    </r>
  </si>
  <si>
    <r>
      <rPr>
        <sz val="12"/>
        <color theme="1"/>
        <rFont val="方正仿宋_GBK"/>
        <charset val="134"/>
      </rPr>
      <t>孙圩子镇周圩子村特色种养殖补贴到户项目</t>
    </r>
  </si>
  <si>
    <r>
      <rPr>
        <sz val="12"/>
        <rFont val="方正仿宋_GBK"/>
        <charset val="134"/>
      </rPr>
      <t>周圩子村</t>
    </r>
  </si>
  <si>
    <r>
      <rPr>
        <sz val="11"/>
        <rFont val="方正仿宋_GBK"/>
        <charset val="134"/>
      </rPr>
      <t>发展养羊数量</t>
    </r>
    <r>
      <rPr>
        <sz val="11"/>
        <rFont val="Times New Roman"/>
        <charset val="134"/>
      </rPr>
      <t>165</t>
    </r>
    <r>
      <rPr>
        <sz val="11"/>
        <rFont val="方正仿宋_GBK"/>
        <charset val="134"/>
      </rPr>
      <t>只，种植苹果树面积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亩</t>
    </r>
  </si>
  <si>
    <r>
      <rPr>
        <sz val="11"/>
        <rFont val="方正仿宋_GBK"/>
        <charset val="134"/>
      </rPr>
      <t>孙圩子乡孙圩子村自种自养项目</t>
    </r>
  </si>
  <si>
    <r>
      <rPr>
        <sz val="11"/>
        <rFont val="方正仿宋_GBK"/>
        <charset val="134"/>
      </rPr>
      <t>新建</t>
    </r>
  </si>
  <si>
    <r>
      <rPr>
        <sz val="11"/>
        <rFont val="方正仿宋_GBK"/>
        <charset val="134"/>
      </rPr>
      <t>县农业农村局</t>
    </r>
  </si>
  <si>
    <r>
      <rPr>
        <sz val="11"/>
        <rFont val="方正仿宋_GBK"/>
        <charset val="134"/>
      </rPr>
      <t>孙圩子乡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张康</t>
    </r>
  </si>
  <si>
    <r>
      <rPr>
        <sz val="11"/>
        <rFont val="方正仿宋_GBK"/>
        <charset val="134"/>
      </rPr>
      <t>孙圩子乡</t>
    </r>
  </si>
  <si>
    <r>
      <rPr>
        <sz val="11"/>
        <rFont val="方正仿宋_GBK"/>
        <charset val="134"/>
      </rPr>
      <t>孙圩子村</t>
    </r>
  </si>
  <si>
    <r>
      <rPr>
        <sz val="11"/>
        <rFont val="方正仿宋_GBK"/>
        <charset val="134"/>
      </rPr>
      <t>否</t>
    </r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</si>
  <si>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100</t>
    </r>
    <r>
      <rPr>
        <sz val="11"/>
        <rFont val="方正仿宋_GBK"/>
        <charset val="134"/>
      </rPr>
      <t>户脱贫户发展特色种养业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</si>
  <si>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月底前</t>
    </r>
  </si>
  <si>
    <r>
      <rPr>
        <sz val="11"/>
        <rFont val="方正仿宋_GBK"/>
        <charset val="134"/>
      </rPr>
      <t>养羊</t>
    </r>
    <r>
      <rPr>
        <sz val="11"/>
        <rFont val="Times New Roman"/>
        <charset val="134"/>
      </rPr>
      <t>350</t>
    </r>
    <r>
      <rPr>
        <sz val="11"/>
        <rFont val="方正仿宋_GBK"/>
        <charset val="134"/>
      </rPr>
      <t>只；种植胡萝卜作物</t>
    </r>
    <r>
      <rPr>
        <sz val="11"/>
        <rFont val="Times New Roman"/>
        <charset val="134"/>
      </rPr>
      <t>125</t>
    </r>
    <r>
      <rPr>
        <sz val="11"/>
        <rFont val="方正仿宋_GBK"/>
        <charset val="134"/>
      </rPr>
      <t>亩；</t>
    </r>
  </si>
  <si>
    <r>
      <rPr>
        <sz val="11"/>
        <rFont val="方正仿宋_GBK"/>
        <charset val="134"/>
      </rPr>
      <t>种植成活率</t>
    </r>
    <r>
      <rPr>
        <sz val="11"/>
        <rFont val="Times New Roman"/>
        <charset val="134"/>
      </rPr>
      <t>100%</t>
    </r>
    <r>
      <rPr>
        <sz val="11"/>
        <rFont val="方正仿宋_GBK"/>
        <charset val="134"/>
      </rPr>
      <t>，养殖成活率</t>
    </r>
    <r>
      <rPr>
        <sz val="11"/>
        <rFont val="Times New Roman"/>
        <charset val="134"/>
      </rPr>
      <t>80%</t>
    </r>
    <r>
      <rPr>
        <sz val="11"/>
        <rFont val="方正仿宋_GBK"/>
        <charset val="134"/>
      </rPr>
      <t>。</t>
    </r>
  </si>
  <si>
    <r>
      <rPr>
        <sz val="11"/>
        <rFont val="方正仿宋_GBK"/>
        <charset val="134"/>
      </rPr>
      <t>参与项目申报、实施过程监督、完成后受益</t>
    </r>
  </si>
  <si>
    <r>
      <rPr>
        <sz val="11"/>
        <rFont val="方正仿宋_GBK"/>
        <charset val="134"/>
      </rPr>
      <t>以产业补助的形式户均补助</t>
    </r>
    <r>
      <rPr>
        <sz val="11"/>
        <rFont val="Times New Roman"/>
        <charset val="134"/>
      </rPr>
      <t>2591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年，激发脱贫人口内生动力，增加脱贫户收入</t>
    </r>
  </si>
  <si>
    <t>（三）小型农田水利设施建设</t>
  </si>
  <si>
    <r>
      <rPr>
        <sz val="12"/>
        <rFont val="方正仿宋_GBK"/>
        <charset val="134"/>
      </rPr>
      <t>孙圩子乡水毁桥涵修复项目</t>
    </r>
  </si>
  <si>
    <r>
      <rPr>
        <sz val="12"/>
        <rFont val="方正仿宋_GBK"/>
        <charset val="134"/>
      </rPr>
      <t>改建</t>
    </r>
  </si>
  <si>
    <r>
      <rPr>
        <sz val="12"/>
        <rFont val="方正仿宋_GBK"/>
        <charset val="134"/>
      </rPr>
      <t>县水利局</t>
    </r>
  </si>
  <si>
    <r>
      <rPr>
        <sz val="12"/>
        <rFont val="方正仿宋_GBK"/>
        <charset val="134"/>
      </rPr>
      <t>水利局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徐鹏</t>
    </r>
  </si>
  <si>
    <r>
      <rPr>
        <sz val="12"/>
        <rFont val="方正仿宋_GBK"/>
        <charset val="134"/>
      </rPr>
      <t>孙圩子、马庄、周圩、徐里、丁楼村</t>
    </r>
  </si>
  <si>
    <r>
      <rPr>
        <sz val="12"/>
        <rFont val="方正仿宋_GBK"/>
        <charset val="134"/>
      </rPr>
      <t>改建修复水毁桥涵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座（其中，孙圩子村改建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座、马庄村改建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座、周圩村改建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座、徐里村修复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座、丁楼村改建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座）</t>
    </r>
  </si>
  <si>
    <r>
      <rPr>
        <sz val="12"/>
        <rFont val="方正仿宋_GBK"/>
        <charset val="134"/>
      </rPr>
      <t>修复完成水毁桥涵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</t>
    </r>
  </si>
  <si>
    <r>
      <rPr>
        <sz val="12"/>
        <rFont val="方正仿宋_GBK"/>
        <charset val="134"/>
      </rPr>
      <t>修复桥涵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</t>
    </r>
  </si>
  <si>
    <r>
      <rPr>
        <sz val="12"/>
        <rFont val="方正仿宋_GBK"/>
        <charset val="134"/>
      </rPr>
      <t>参与项目申报、实施过程监督、竣工后受益</t>
    </r>
  </si>
  <si>
    <r>
      <rPr>
        <sz val="12"/>
        <rFont val="方正仿宋_GBK"/>
        <charset val="134"/>
      </rPr>
      <t>以小型农田水利设施建设的形式，改善产业基础设施条件，助力产业发展</t>
    </r>
  </si>
  <si>
    <t>二、基础设施</t>
  </si>
  <si>
    <r>
      <rPr>
        <sz val="11"/>
        <rFont val="方正仿宋_GBK"/>
        <charset val="134"/>
      </rPr>
      <t>孙圩子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进村入户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道路商砼、石子采购项目</t>
    </r>
  </si>
  <si>
    <r>
      <rPr>
        <sz val="11"/>
        <rFont val="方正仿宋_GBK"/>
        <charset val="134"/>
      </rPr>
      <t>改建</t>
    </r>
  </si>
  <si>
    <t>县交通运输局</t>
  </si>
  <si>
    <r>
      <rPr>
        <sz val="11"/>
        <rFont val="方正仿宋_GBK"/>
        <charset val="134"/>
      </rPr>
      <t>王庄村、孙圩子村、候楼村、程蒋山村、周圩村、徐里村、丁楼村、徐双楼村、马庄村等</t>
    </r>
  </si>
  <si>
    <r>
      <rPr>
        <sz val="11"/>
        <rFont val="方正仿宋_GBK"/>
        <charset val="134"/>
      </rPr>
      <t>采购商砼约</t>
    </r>
    <r>
      <rPr>
        <sz val="11"/>
        <rFont val="Times New Roman"/>
        <charset val="134"/>
      </rPr>
      <t>20903</t>
    </r>
    <r>
      <rPr>
        <sz val="11"/>
        <rFont val="方正仿宋_GBK"/>
        <charset val="134"/>
      </rPr>
      <t>方米、石子约</t>
    </r>
    <r>
      <rPr>
        <sz val="11"/>
        <rFont val="Times New Roman"/>
        <charset val="134"/>
      </rPr>
      <t>12286</t>
    </r>
    <r>
      <rPr>
        <sz val="11"/>
        <rFont val="方正仿宋_GBK"/>
        <charset val="134"/>
      </rPr>
      <t>方用于进村入户道路改建</t>
    </r>
  </si>
  <si>
    <r>
      <rPr>
        <sz val="11"/>
        <rFont val="方正仿宋_GBK"/>
        <charset val="134"/>
      </rPr>
      <t>建设道路长约</t>
    </r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公里，改善脱贫人口生产生活设施条件，提升村内基础设施水平</t>
    </r>
  </si>
  <si>
    <r>
      <rPr>
        <sz val="12"/>
        <rFont val="方正仿宋_GBK"/>
        <charset val="134"/>
      </rPr>
      <t>项目申报、实施过程务工和监督、竣工后受益</t>
    </r>
  </si>
  <si>
    <r>
      <rPr>
        <sz val="12"/>
        <rFont val="方正仿宋_GBK"/>
        <charset val="134"/>
      </rPr>
      <t>以道路建设的形式，改善村内基础设施条件，提升脱贫人口出行水平</t>
    </r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</si>
</sst>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);[Red]\(0\)"/>
  </numFmts>
  <fonts count="36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28"/>
      <name val="方正小标宋_GBK"/>
      <charset val="134"/>
    </font>
    <font>
      <sz val="28"/>
      <name val="Times New Roman"/>
      <charset val="134"/>
    </font>
    <font>
      <sz val="12"/>
      <name val="方正黑体_GBK"/>
      <charset val="134"/>
    </font>
    <font>
      <sz val="11"/>
      <name val="方正黑体_GBK"/>
      <charset val="134"/>
    </font>
    <font>
      <sz val="12"/>
      <color theme="1"/>
      <name val="Times New Roman"/>
      <charset val="134"/>
    </font>
    <font>
      <sz val="11"/>
      <name val="方正仿宋_GBK"/>
      <charset val="134"/>
    </font>
    <font>
      <u/>
      <sz val="11"/>
      <color rgb="FF800080"/>
      <name val="Times New Roman"/>
      <charset val="0"/>
    </font>
    <font>
      <b/>
      <sz val="12"/>
      <name val="Times New Roman"/>
      <charset val="134"/>
    </font>
    <font>
      <sz val="48"/>
      <name val="Times New Roman"/>
      <charset val="134"/>
    </font>
    <font>
      <sz val="14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5" fillId="20" borderId="13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3" fillId="0" borderId="0">
      <protection locked="0"/>
    </xf>
    <xf numFmtId="0" fontId="15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3" fillId="0" borderId="1" xfId="51" applyNumberFormat="1" applyFont="1" applyFill="1" applyBorder="1" applyAlignment="1" applyProtection="1">
      <alignment horizontal="center" vertical="center" wrapText="1"/>
    </xf>
    <xf numFmtId="0" fontId="4" fillId="0" borderId="2" xfId="51" applyNumberFormat="1" applyFont="1" applyFill="1" applyBorder="1" applyAlignment="1" applyProtection="1">
      <alignment horizontal="center" vertical="center" wrapText="1"/>
    </xf>
    <xf numFmtId="0" fontId="2" fillId="0" borderId="3" xfId="51" applyFont="1" applyFill="1" applyBorder="1" applyAlignment="1" applyProtection="1">
      <alignment horizontal="center" vertical="center" wrapText="1"/>
    </xf>
    <xf numFmtId="176" fontId="2" fillId="0" borderId="3" xfId="51" applyNumberFormat="1" applyFont="1" applyFill="1" applyBorder="1" applyAlignment="1" applyProtection="1">
      <alignment horizontal="center" vertical="center" wrapText="1"/>
    </xf>
    <xf numFmtId="0" fontId="2" fillId="0" borderId="3" xfId="51" applyFont="1" applyFill="1" applyBorder="1" applyAlignment="1" applyProtection="1">
      <alignment horizontal="center" vertical="center" wrapText="1"/>
      <protection locked="0"/>
    </xf>
    <xf numFmtId="0" fontId="5" fillId="0" borderId="3" xfId="51" applyFont="1" applyFill="1" applyBorder="1" applyAlignment="1" applyProtection="1">
      <alignment horizontal="center" vertical="center" wrapText="1"/>
    </xf>
    <xf numFmtId="0" fontId="2" fillId="0" borderId="3" xfId="5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5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8" fillId="0" borderId="3" xfId="52" applyNumberFormat="1" applyFont="1" applyFill="1" applyBorder="1" applyAlignment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0" xfId="10" applyFont="1" applyFill="1" applyAlignment="1">
      <alignment vertical="center" wrapText="1"/>
    </xf>
    <xf numFmtId="49" fontId="4" fillId="0" borderId="2" xfId="51" applyNumberFormat="1" applyFont="1" applyFill="1" applyBorder="1" applyAlignment="1" applyProtection="1">
      <alignment horizontal="center" vertical="center" wrapText="1"/>
    </xf>
    <xf numFmtId="49" fontId="2" fillId="0" borderId="3" xfId="51" applyNumberFormat="1" applyFont="1" applyFill="1" applyBorder="1" applyAlignment="1" applyProtection="1">
      <alignment horizontal="center" vertical="center" wrapText="1"/>
    </xf>
    <xf numFmtId="0" fontId="2" fillId="0" borderId="3" xfId="51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3" xfId="51" applyNumberFormat="1" applyFont="1" applyFill="1" applyBorder="1" applyAlignment="1" applyProtection="1">
      <alignment horizontal="center" vertical="center" wrapText="1"/>
    </xf>
    <xf numFmtId="0" fontId="2" fillId="0" borderId="3" xfId="53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53" applyNumberFormat="1" applyFont="1" applyFill="1" applyBorder="1" applyAlignment="1">
      <alignment horizontal="center" vertical="center" wrapText="1"/>
    </xf>
    <xf numFmtId="0" fontId="1" fillId="0" borderId="3" xfId="52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2" fillId="0" borderId="3" xfId="54" applyFont="1" applyFill="1" applyBorder="1" applyAlignment="1" applyProtection="1">
      <alignment horizontal="center" vertical="center" wrapText="1"/>
    </xf>
    <xf numFmtId="0" fontId="2" fillId="0" borderId="4" xfId="51" applyNumberFormat="1" applyFont="1" applyFill="1" applyBorder="1" applyAlignment="1" applyProtection="1">
      <alignment horizontal="center" vertical="center" wrapText="1"/>
    </xf>
    <xf numFmtId="0" fontId="2" fillId="0" borderId="3" xfId="30" applyNumberFormat="1" applyFont="1" applyFill="1" applyBorder="1" applyAlignment="1" applyProtection="1">
      <alignment horizontal="center" vertical="center" wrapText="1"/>
    </xf>
    <xf numFmtId="177" fontId="2" fillId="0" borderId="3" xfId="30" applyNumberFormat="1" applyFont="1" applyFill="1" applyBorder="1" applyAlignment="1" applyProtection="1">
      <alignment horizontal="center" vertical="center" wrapText="1"/>
    </xf>
    <xf numFmtId="9" fontId="2" fillId="0" borderId="3" xfId="3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 shrinkToFit="1"/>
    </xf>
    <xf numFmtId="0" fontId="8" fillId="0" borderId="3" xfId="0" applyNumberFormat="1" applyFont="1" applyFill="1" applyBorder="1" applyAlignment="1">
      <alignment horizontal="center" vertical="center" wrapText="1"/>
    </xf>
    <xf numFmtId="9" fontId="1" fillId="0" borderId="3" xfId="0" applyNumberFormat="1" applyFont="1" applyFill="1" applyBorder="1" applyAlignment="1">
      <alignment horizontal="center" vertical="center" wrapText="1"/>
    </xf>
    <xf numFmtId="9" fontId="4" fillId="0" borderId="2" xfId="51" applyNumberFormat="1" applyFont="1" applyFill="1" applyBorder="1" applyAlignment="1" applyProtection="1">
      <alignment horizontal="center" vertical="center" wrapText="1"/>
    </xf>
    <xf numFmtId="0" fontId="4" fillId="0" borderId="5" xfId="51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2" fillId="0" borderId="3" xfId="30" applyFont="1" applyFill="1" applyBorder="1" applyAlignment="1" applyProtection="1">
      <alignment horizontal="center" vertical="center" wrapText="1"/>
    </xf>
    <xf numFmtId="178" fontId="2" fillId="0" borderId="3" xfId="30" applyNumberFormat="1" applyFont="1" applyFill="1" applyBorder="1" applyAlignment="1" applyProtection="1">
      <alignment horizontal="center" vertical="center" wrapText="1"/>
    </xf>
    <xf numFmtId="9" fontId="2" fillId="0" borderId="3" xfId="51" applyNumberFormat="1" applyFont="1" applyFill="1" applyBorder="1" applyAlignment="1" applyProtection="1">
      <alignment horizontal="center" vertical="center" wrapText="1"/>
    </xf>
    <xf numFmtId="9" fontId="2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178" fontId="1" fillId="0" borderId="3" xfId="30" applyNumberFormat="1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9" fontId="1" fillId="0" borderId="3" xfId="3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Alignment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13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附件1-5 2" xfId="51"/>
    <cellStyle name="常规 7" xfId="52"/>
    <cellStyle name="常规 3" xfId="53"/>
    <cellStyle name="常规 10 2 2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tabSelected="1" topLeftCell="A21" workbookViewId="0">
      <selection activeCell="H15" sqref="H15:H24"/>
    </sheetView>
  </sheetViews>
  <sheetFormatPr defaultColWidth="9" defaultRowHeight="15"/>
  <cols>
    <col min="1" max="1" width="10.5" style="3" customWidth="1"/>
    <col min="2" max="2" width="11.75" style="3" customWidth="1"/>
    <col min="3" max="8" width="9" style="3"/>
    <col min="9" max="9" width="13" style="3" customWidth="1"/>
    <col min="10" max="10" width="9" style="3"/>
    <col min="11" max="16" width="9" style="4"/>
    <col min="17" max="17" width="14.125" style="3" customWidth="1"/>
    <col min="18" max="19" width="9" style="3"/>
    <col min="20" max="20" width="7.125" style="3" customWidth="1"/>
    <col min="21" max="21" width="9" style="3"/>
    <col min="22" max="22" width="9" style="4"/>
    <col min="23" max="27" width="9" style="3"/>
    <col min="28" max="28" width="13.25" style="3" customWidth="1"/>
    <col min="29" max="29" width="14.5" style="3" customWidth="1"/>
    <col min="30" max="30" width="9" style="3"/>
    <col min="31" max="31" width="9" style="1"/>
    <col min="32" max="16382" width="9" style="1" hidden="1" customWidth="1"/>
    <col min="16383" max="16384" width="9" style="5" hidden="1" customWidth="1"/>
  </cols>
  <sheetData>
    <row r="1" s="1" customFormat="1" ht="61.5" spans="1:16383">
      <c r="A1" s="6" t="s">
        <v>0</v>
      </c>
      <c r="B1" s="7"/>
      <c r="C1" s="7"/>
      <c r="D1" s="7"/>
      <c r="E1" s="7"/>
      <c r="F1" s="7"/>
      <c r="G1" s="7"/>
      <c r="H1" s="7"/>
      <c r="I1" s="26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44"/>
      <c r="AA1" s="7"/>
      <c r="AB1" s="7"/>
      <c r="AC1" s="45"/>
      <c r="AD1" s="46"/>
      <c r="XFC1" s="5"/>
    </row>
    <row r="2" s="2" customFormat="1" ht="30" customHeight="1" spans="1:16383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8"/>
      <c r="H2" s="8"/>
      <c r="I2" s="8" t="s">
        <v>7</v>
      </c>
      <c r="J2" s="27" t="s">
        <v>8</v>
      </c>
      <c r="K2" s="28" t="s">
        <v>9</v>
      </c>
      <c r="L2" s="13" t="s">
        <v>10</v>
      </c>
      <c r="M2" s="13"/>
      <c r="N2" s="13"/>
      <c r="O2" s="13"/>
      <c r="P2" s="13"/>
      <c r="Q2" s="37" t="s">
        <v>11</v>
      </c>
      <c r="R2" s="28" t="s">
        <v>12</v>
      </c>
      <c r="S2" s="28"/>
      <c r="T2" s="28"/>
      <c r="U2" s="28"/>
      <c r="V2" s="28"/>
      <c r="W2" s="28"/>
      <c r="X2" s="28"/>
      <c r="Y2" s="28"/>
      <c r="Z2" s="28"/>
      <c r="AA2" s="28"/>
      <c r="AB2" s="47" t="s">
        <v>13</v>
      </c>
      <c r="AC2" s="47" t="s">
        <v>14</v>
      </c>
      <c r="AD2" s="48" t="s">
        <v>15</v>
      </c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5"/>
    </row>
    <row r="3" s="2" customFormat="1" ht="36" customHeight="1" spans="1:16383">
      <c r="A3" s="8"/>
      <c r="B3" s="8"/>
      <c r="C3" s="8"/>
      <c r="D3" s="9"/>
      <c r="E3" s="9"/>
      <c r="F3" s="8"/>
      <c r="G3" s="8"/>
      <c r="H3" s="8"/>
      <c r="I3" s="8"/>
      <c r="J3" s="27"/>
      <c r="K3" s="28"/>
      <c r="L3" s="13"/>
      <c r="M3" s="13"/>
      <c r="N3" s="13"/>
      <c r="O3" s="13"/>
      <c r="P3" s="13"/>
      <c r="Q3" s="37"/>
      <c r="R3" s="28" t="s">
        <v>16</v>
      </c>
      <c r="S3" s="28"/>
      <c r="T3" s="28"/>
      <c r="U3" s="28"/>
      <c r="V3" s="28" t="s">
        <v>17</v>
      </c>
      <c r="W3" s="8"/>
      <c r="X3" s="8"/>
      <c r="Y3" s="8"/>
      <c r="Z3" s="8"/>
      <c r="AA3" s="49" t="s">
        <v>18</v>
      </c>
      <c r="AB3" s="47"/>
      <c r="AC3" s="47"/>
      <c r="AD3" s="48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5"/>
    </row>
    <row r="4" s="2" customFormat="1" ht="46" customHeight="1" spans="1:16383">
      <c r="A4" s="8"/>
      <c r="B4" s="8"/>
      <c r="C4" s="8"/>
      <c r="D4" s="9"/>
      <c r="E4" s="9"/>
      <c r="F4" s="8"/>
      <c r="G4" s="8"/>
      <c r="H4" s="8"/>
      <c r="I4" s="8"/>
      <c r="J4" s="27"/>
      <c r="K4" s="28"/>
      <c r="L4" s="28" t="s">
        <v>19</v>
      </c>
      <c r="M4" s="28" t="s">
        <v>20</v>
      </c>
      <c r="N4" s="28" t="s">
        <v>21</v>
      </c>
      <c r="O4" s="28" t="s">
        <v>22</v>
      </c>
      <c r="P4" s="28" t="s">
        <v>23</v>
      </c>
      <c r="Q4" s="37"/>
      <c r="R4" s="28"/>
      <c r="S4" s="28"/>
      <c r="T4" s="28"/>
      <c r="U4" s="28"/>
      <c r="V4" s="28" t="s">
        <v>24</v>
      </c>
      <c r="W4" s="8"/>
      <c r="X4" s="8"/>
      <c r="Y4" s="8" t="s">
        <v>25</v>
      </c>
      <c r="Z4" s="8"/>
      <c r="AA4" s="49"/>
      <c r="AB4" s="47"/>
      <c r="AC4" s="47"/>
      <c r="AD4" s="48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5"/>
    </row>
    <row r="5" s="2" customFormat="1" ht="65" customHeight="1" spans="1:16383">
      <c r="A5" s="8"/>
      <c r="B5" s="8"/>
      <c r="C5" s="8"/>
      <c r="D5" s="9"/>
      <c r="E5" s="9"/>
      <c r="F5" s="10" t="s">
        <v>26</v>
      </c>
      <c r="G5" s="8" t="s">
        <v>27</v>
      </c>
      <c r="H5" s="8" t="s">
        <v>28</v>
      </c>
      <c r="I5" s="8"/>
      <c r="J5" s="27"/>
      <c r="K5" s="28"/>
      <c r="L5" s="28"/>
      <c r="M5" s="28"/>
      <c r="N5" s="28"/>
      <c r="O5" s="28"/>
      <c r="P5" s="28"/>
      <c r="Q5" s="37"/>
      <c r="R5" s="38" t="s">
        <v>29</v>
      </c>
      <c r="S5" s="38" t="s">
        <v>30</v>
      </c>
      <c r="T5" s="38" t="s">
        <v>31</v>
      </c>
      <c r="U5" s="38" t="s">
        <v>32</v>
      </c>
      <c r="V5" s="38" t="s">
        <v>33</v>
      </c>
      <c r="W5" s="39" t="s">
        <v>34</v>
      </c>
      <c r="X5" s="39" t="s">
        <v>35</v>
      </c>
      <c r="Y5" s="39" t="s">
        <v>36</v>
      </c>
      <c r="Z5" s="39" t="s">
        <v>37</v>
      </c>
      <c r="AA5" s="49"/>
      <c r="AB5" s="47"/>
      <c r="AC5" s="47"/>
      <c r="AD5" s="48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5"/>
    </row>
    <row r="6" s="2" customFormat="1" ht="65" customHeight="1" spans="1:16383">
      <c r="A6" s="8" t="s">
        <v>38</v>
      </c>
      <c r="B6" s="8"/>
      <c r="C6" s="8"/>
      <c r="D6" s="9"/>
      <c r="E6" s="9"/>
      <c r="F6" s="10"/>
      <c r="G6" s="8"/>
      <c r="H6" s="8"/>
      <c r="I6" s="8"/>
      <c r="J6" s="27"/>
      <c r="K6" s="29">
        <f t="shared" ref="K6:K13" si="0">L6+M6+N6+O6+P6</f>
        <v>2988.38</v>
      </c>
      <c r="L6" s="30">
        <f t="shared" ref="L6:N6" si="1">L7+L14+L25</f>
        <v>2168.38</v>
      </c>
      <c r="M6" s="30">
        <f t="shared" si="1"/>
        <v>820</v>
      </c>
      <c r="N6" s="30">
        <f t="shared" si="1"/>
        <v>0</v>
      </c>
      <c r="O6" s="28">
        <f>O7+O14</f>
        <v>0</v>
      </c>
      <c r="P6" s="28"/>
      <c r="Q6" s="37"/>
      <c r="R6" s="38"/>
      <c r="S6" s="38"/>
      <c r="T6" s="38"/>
      <c r="U6" s="38"/>
      <c r="V6" s="38"/>
      <c r="W6" s="39"/>
      <c r="X6" s="39"/>
      <c r="Y6" s="39"/>
      <c r="Z6" s="39"/>
      <c r="AA6" s="49"/>
      <c r="AB6" s="47"/>
      <c r="AC6" s="47"/>
      <c r="AD6" s="48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5"/>
    </row>
    <row r="7" s="2" customFormat="1" ht="65" customHeight="1" spans="1:16383">
      <c r="A7" s="11" t="s">
        <v>39</v>
      </c>
      <c r="B7" s="8"/>
      <c r="C7" s="8"/>
      <c r="D7" s="9"/>
      <c r="E7" s="9"/>
      <c r="F7" s="10"/>
      <c r="G7" s="8"/>
      <c r="H7" s="8"/>
      <c r="I7" s="8"/>
      <c r="J7" s="27"/>
      <c r="K7" s="29">
        <f t="shared" si="0"/>
        <v>2130</v>
      </c>
      <c r="L7" s="30">
        <f t="shared" ref="L7:O7" si="2">SUM(L8:L13)</f>
        <v>1310</v>
      </c>
      <c r="M7" s="30">
        <f t="shared" si="2"/>
        <v>820</v>
      </c>
      <c r="N7" s="30">
        <f t="shared" si="2"/>
        <v>0</v>
      </c>
      <c r="O7" s="30">
        <f t="shared" si="2"/>
        <v>0</v>
      </c>
      <c r="P7" s="28"/>
      <c r="Q7" s="37"/>
      <c r="R7" s="38"/>
      <c r="S7" s="38"/>
      <c r="T7" s="38"/>
      <c r="U7" s="38"/>
      <c r="V7" s="38"/>
      <c r="W7" s="39"/>
      <c r="X7" s="39"/>
      <c r="Y7" s="39"/>
      <c r="Z7" s="39"/>
      <c r="AA7" s="49"/>
      <c r="AB7" s="47"/>
      <c r="AC7" s="47"/>
      <c r="AD7" s="48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5"/>
    </row>
    <row r="8" s="1" customFormat="1" ht="110.25" spans="1:16383">
      <c r="A8" s="8"/>
      <c r="B8" s="12" t="s">
        <v>40</v>
      </c>
      <c r="C8" s="13" t="s">
        <v>41</v>
      </c>
      <c r="D8" s="13" t="s">
        <v>42</v>
      </c>
      <c r="E8" s="14" t="s">
        <v>43</v>
      </c>
      <c r="F8" s="13" t="s">
        <v>44</v>
      </c>
      <c r="G8" s="13" t="s">
        <v>45</v>
      </c>
      <c r="H8" s="13" t="s">
        <v>46</v>
      </c>
      <c r="I8" s="31" t="s">
        <v>47</v>
      </c>
      <c r="J8" s="32" t="s">
        <v>48</v>
      </c>
      <c r="K8" s="13">
        <f t="shared" si="0"/>
        <v>150</v>
      </c>
      <c r="L8" s="13"/>
      <c r="M8" s="13">
        <v>150</v>
      </c>
      <c r="N8" s="13"/>
      <c r="O8" s="13"/>
      <c r="P8" s="13"/>
      <c r="Q8" s="13" t="s">
        <v>49</v>
      </c>
      <c r="R8" s="38" t="s">
        <v>50</v>
      </c>
      <c r="S8" s="40">
        <v>1</v>
      </c>
      <c r="T8" s="38">
        <v>150</v>
      </c>
      <c r="U8" s="40">
        <v>1</v>
      </c>
      <c r="V8" s="38">
        <v>9</v>
      </c>
      <c r="W8" s="40">
        <v>0.06</v>
      </c>
      <c r="X8" s="38" t="s">
        <v>51</v>
      </c>
      <c r="Y8" s="14">
        <v>10</v>
      </c>
      <c r="Z8" s="14">
        <v>15</v>
      </c>
      <c r="AA8" s="50">
        <v>0.95</v>
      </c>
      <c r="AB8" s="14" t="s">
        <v>52</v>
      </c>
      <c r="AC8" s="13" t="s">
        <v>53</v>
      </c>
      <c r="AD8" s="14"/>
      <c r="XFC8" s="5"/>
    </row>
    <row r="9" s="1" customFormat="1" ht="110.25" spans="1:16383">
      <c r="A9" s="8"/>
      <c r="B9" s="12" t="s">
        <v>40</v>
      </c>
      <c r="C9" s="13" t="s">
        <v>41</v>
      </c>
      <c r="D9" s="13" t="s">
        <v>42</v>
      </c>
      <c r="E9" s="14" t="s">
        <v>43</v>
      </c>
      <c r="F9" s="13" t="s">
        <v>44</v>
      </c>
      <c r="G9" s="13" t="s">
        <v>45</v>
      </c>
      <c r="H9" s="13" t="s">
        <v>46</v>
      </c>
      <c r="I9" s="31" t="s">
        <v>54</v>
      </c>
      <c r="J9" s="32" t="s">
        <v>48</v>
      </c>
      <c r="K9" s="13">
        <f t="shared" si="0"/>
        <v>120</v>
      </c>
      <c r="L9" s="13">
        <v>120</v>
      </c>
      <c r="M9" s="13"/>
      <c r="N9" s="13"/>
      <c r="O9" s="13"/>
      <c r="P9" s="13"/>
      <c r="Q9" s="13" t="s">
        <v>55</v>
      </c>
      <c r="R9" s="38" t="s">
        <v>50</v>
      </c>
      <c r="S9" s="40">
        <v>1</v>
      </c>
      <c r="T9" s="38">
        <v>120</v>
      </c>
      <c r="U9" s="40">
        <v>1</v>
      </c>
      <c r="V9" s="38">
        <v>7.2</v>
      </c>
      <c r="W9" s="40">
        <v>0.06</v>
      </c>
      <c r="X9" s="38" t="s">
        <v>51</v>
      </c>
      <c r="Y9" s="14">
        <v>10</v>
      </c>
      <c r="Z9" s="14">
        <v>12</v>
      </c>
      <c r="AA9" s="50">
        <v>0.95</v>
      </c>
      <c r="AB9" s="14" t="s">
        <v>52</v>
      </c>
      <c r="AC9" s="13" t="s">
        <v>53</v>
      </c>
      <c r="AD9" s="14"/>
      <c r="XFC9" s="5"/>
    </row>
    <row r="10" s="1" customFormat="1" ht="110.25" spans="1:16383">
      <c r="A10" s="8"/>
      <c r="B10" s="12" t="s">
        <v>40</v>
      </c>
      <c r="C10" s="13" t="s">
        <v>41</v>
      </c>
      <c r="D10" s="13" t="s">
        <v>42</v>
      </c>
      <c r="E10" s="14" t="s">
        <v>43</v>
      </c>
      <c r="F10" s="13" t="s">
        <v>44</v>
      </c>
      <c r="G10" s="13" t="s">
        <v>45</v>
      </c>
      <c r="H10" s="13" t="s">
        <v>46</v>
      </c>
      <c r="I10" s="33" t="s">
        <v>56</v>
      </c>
      <c r="J10" s="32" t="s">
        <v>48</v>
      </c>
      <c r="K10" s="13">
        <f t="shared" si="0"/>
        <v>1040</v>
      </c>
      <c r="L10" s="13">
        <v>1040</v>
      </c>
      <c r="M10" s="13"/>
      <c r="N10" s="13"/>
      <c r="O10" s="13"/>
      <c r="P10" s="13"/>
      <c r="Q10" s="38" t="s">
        <v>57</v>
      </c>
      <c r="R10" s="38" t="s">
        <v>58</v>
      </c>
      <c r="S10" s="40">
        <v>1</v>
      </c>
      <c r="T10" s="38">
        <v>1040</v>
      </c>
      <c r="U10" s="40">
        <v>1</v>
      </c>
      <c r="V10" s="38">
        <v>62.4</v>
      </c>
      <c r="W10" s="40">
        <v>0.06</v>
      </c>
      <c r="X10" s="38" t="s">
        <v>51</v>
      </c>
      <c r="Y10" s="13">
        <v>15</v>
      </c>
      <c r="Z10" s="13">
        <v>20</v>
      </c>
      <c r="AA10" s="50">
        <v>0.95</v>
      </c>
      <c r="AB10" s="14" t="s">
        <v>52</v>
      </c>
      <c r="AC10" s="13" t="s">
        <v>53</v>
      </c>
      <c r="AD10" s="14"/>
      <c r="XFC10" s="5"/>
    </row>
    <row r="11" s="1" customFormat="1" ht="126" spans="1:16383">
      <c r="A11" s="8"/>
      <c r="B11" s="12" t="s">
        <v>59</v>
      </c>
      <c r="C11" s="13" t="s">
        <v>41</v>
      </c>
      <c r="D11" s="13" t="s">
        <v>42</v>
      </c>
      <c r="E11" s="14" t="s">
        <v>43</v>
      </c>
      <c r="F11" s="13" t="s">
        <v>44</v>
      </c>
      <c r="G11" s="13" t="s">
        <v>60</v>
      </c>
      <c r="H11" s="13" t="s">
        <v>46</v>
      </c>
      <c r="I11" s="33" t="s">
        <v>61</v>
      </c>
      <c r="J11" s="32" t="s">
        <v>48</v>
      </c>
      <c r="K11" s="13">
        <f t="shared" si="0"/>
        <v>520</v>
      </c>
      <c r="L11" s="13"/>
      <c r="M11" s="13">
        <v>520</v>
      </c>
      <c r="N11" s="13"/>
      <c r="O11" s="13"/>
      <c r="P11" s="13"/>
      <c r="Q11" s="38" t="s">
        <v>62</v>
      </c>
      <c r="R11" s="38" t="s">
        <v>63</v>
      </c>
      <c r="S11" s="40">
        <v>1</v>
      </c>
      <c r="T11" s="13">
        <v>520</v>
      </c>
      <c r="U11" s="40">
        <v>1</v>
      </c>
      <c r="V11" s="38">
        <v>31.2</v>
      </c>
      <c r="W11" s="40">
        <v>0.06</v>
      </c>
      <c r="X11" s="38" t="s">
        <v>51</v>
      </c>
      <c r="Y11" s="13">
        <v>30</v>
      </c>
      <c r="Z11" s="13">
        <v>50</v>
      </c>
      <c r="AA11" s="50">
        <v>0.95</v>
      </c>
      <c r="AB11" s="14" t="s">
        <v>52</v>
      </c>
      <c r="AC11" s="13" t="s">
        <v>53</v>
      </c>
      <c r="AD11" s="14"/>
      <c r="XFC11" s="5"/>
    </row>
    <row r="12" s="1" customFormat="1" ht="110.25" spans="1:16383">
      <c r="A12" s="8"/>
      <c r="B12" s="12" t="s">
        <v>59</v>
      </c>
      <c r="C12" s="13" t="s">
        <v>41</v>
      </c>
      <c r="D12" s="13" t="s">
        <v>42</v>
      </c>
      <c r="E12" s="14" t="s">
        <v>43</v>
      </c>
      <c r="F12" s="13" t="s">
        <v>44</v>
      </c>
      <c r="G12" s="13" t="s">
        <v>60</v>
      </c>
      <c r="H12" s="13" t="s">
        <v>46</v>
      </c>
      <c r="I12" s="33" t="s">
        <v>64</v>
      </c>
      <c r="J12" s="32" t="s">
        <v>48</v>
      </c>
      <c r="K12" s="13">
        <f t="shared" si="0"/>
        <v>150</v>
      </c>
      <c r="L12" s="13"/>
      <c r="M12" s="13">
        <v>150</v>
      </c>
      <c r="N12" s="13"/>
      <c r="O12" s="13"/>
      <c r="P12" s="13"/>
      <c r="Q12" s="38" t="s">
        <v>64</v>
      </c>
      <c r="R12" s="38" t="s">
        <v>65</v>
      </c>
      <c r="S12" s="40">
        <v>1</v>
      </c>
      <c r="T12" s="13">
        <v>150</v>
      </c>
      <c r="U12" s="40">
        <v>1</v>
      </c>
      <c r="V12" s="38">
        <v>9</v>
      </c>
      <c r="W12" s="40">
        <v>0.06</v>
      </c>
      <c r="X12" s="38" t="s">
        <v>51</v>
      </c>
      <c r="Y12" s="13">
        <v>13</v>
      </c>
      <c r="Z12" s="13">
        <v>30</v>
      </c>
      <c r="AA12" s="50">
        <v>0.95</v>
      </c>
      <c r="AB12" s="14" t="s">
        <v>52</v>
      </c>
      <c r="AC12" s="13" t="s">
        <v>53</v>
      </c>
      <c r="AD12" s="14"/>
      <c r="XFC12" s="5"/>
    </row>
    <row r="13" s="1" customFormat="1" ht="110.25" spans="1:16383">
      <c r="A13" s="8"/>
      <c r="B13" s="12" t="s">
        <v>66</v>
      </c>
      <c r="C13" s="13" t="s">
        <v>41</v>
      </c>
      <c r="D13" s="13" t="s">
        <v>42</v>
      </c>
      <c r="E13" s="14" t="s">
        <v>43</v>
      </c>
      <c r="F13" s="13" t="s">
        <v>44</v>
      </c>
      <c r="G13" s="13" t="s">
        <v>67</v>
      </c>
      <c r="H13" s="13" t="s">
        <v>46</v>
      </c>
      <c r="I13" s="33" t="s">
        <v>68</v>
      </c>
      <c r="J13" s="32" t="s">
        <v>48</v>
      </c>
      <c r="K13" s="13">
        <f t="shared" si="0"/>
        <v>150</v>
      </c>
      <c r="L13" s="13">
        <v>150</v>
      </c>
      <c r="M13" s="13"/>
      <c r="N13" s="13"/>
      <c r="O13" s="13"/>
      <c r="P13" s="13"/>
      <c r="Q13" s="38" t="s">
        <v>68</v>
      </c>
      <c r="R13" s="38" t="s">
        <v>69</v>
      </c>
      <c r="S13" s="40">
        <v>1</v>
      </c>
      <c r="T13" s="38">
        <v>150</v>
      </c>
      <c r="U13" s="40">
        <v>1</v>
      </c>
      <c r="V13" s="38">
        <v>19.2</v>
      </c>
      <c r="W13" s="40">
        <v>0.06</v>
      </c>
      <c r="X13" s="13" t="s">
        <v>51</v>
      </c>
      <c r="Y13" s="13">
        <v>20</v>
      </c>
      <c r="Z13" s="13">
        <v>35</v>
      </c>
      <c r="AA13" s="50">
        <v>0.95</v>
      </c>
      <c r="AB13" s="14" t="s">
        <v>52</v>
      </c>
      <c r="AC13" s="13" t="s">
        <v>53</v>
      </c>
      <c r="AD13" s="14"/>
      <c r="XFC13" s="5"/>
    </row>
    <row r="14" s="1" customFormat="1" ht="45" spans="1:16383">
      <c r="A14" s="15" t="s">
        <v>70</v>
      </c>
      <c r="B14" s="12"/>
      <c r="C14" s="13"/>
      <c r="D14" s="13"/>
      <c r="E14" s="14"/>
      <c r="F14" s="13"/>
      <c r="G14" s="13"/>
      <c r="H14" s="13"/>
      <c r="I14" s="33"/>
      <c r="J14" s="32"/>
      <c r="K14" s="29">
        <f>SUM(K15:K24)</f>
        <v>74.48</v>
      </c>
      <c r="L14" s="29">
        <f t="shared" ref="K14:P14" si="3">SUM(L15:L24)</f>
        <v>74.48</v>
      </c>
      <c r="M14" s="29">
        <f t="shared" si="3"/>
        <v>0</v>
      </c>
      <c r="N14" s="29">
        <f t="shared" si="3"/>
        <v>0</v>
      </c>
      <c r="O14" s="29">
        <f t="shared" si="3"/>
        <v>0</v>
      </c>
      <c r="P14" s="29">
        <f t="shared" si="3"/>
        <v>0</v>
      </c>
      <c r="Q14" s="38"/>
      <c r="R14" s="38"/>
      <c r="S14" s="40"/>
      <c r="T14" s="38"/>
      <c r="U14" s="40"/>
      <c r="V14" s="38"/>
      <c r="W14" s="40"/>
      <c r="X14" s="13"/>
      <c r="Y14" s="13"/>
      <c r="Z14" s="13"/>
      <c r="AA14" s="50"/>
      <c r="AB14" s="14"/>
      <c r="AC14" s="13"/>
      <c r="AD14" s="14"/>
      <c r="XFC14" s="5"/>
    </row>
    <row r="15" s="1" customFormat="1" ht="110.25" spans="1:16384">
      <c r="A15" s="16"/>
      <c r="B15" s="17" t="s">
        <v>71</v>
      </c>
      <c r="C15" s="13" t="s">
        <v>41</v>
      </c>
      <c r="D15" s="13" t="s">
        <v>42</v>
      </c>
      <c r="E15" s="14" t="s">
        <v>43</v>
      </c>
      <c r="F15" s="13" t="s">
        <v>44</v>
      </c>
      <c r="G15" s="13" t="s">
        <v>45</v>
      </c>
      <c r="H15" s="18" t="s">
        <v>46</v>
      </c>
      <c r="I15" s="17" t="s">
        <v>72</v>
      </c>
      <c r="J15" s="32" t="s">
        <v>48</v>
      </c>
      <c r="K15" s="13">
        <f t="shared" ref="K15:K26" si="4">L15+M15+N15+O15+P15</f>
        <v>3.06</v>
      </c>
      <c r="L15" s="17">
        <v>3.06</v>
      </c>
      <c r="M15" s="34"/>
      <c r="N15" s="34"/>
      <c r="O15" s="34"/>
      <c r="P15" s="34"/>
      <c r="Q15" s="17" t="s">
        <v>73</v>
      </c>
      <c r="R15" s="23" t="s">
        <v>74</v>
      </c>
      <c r="S15" s="40">
        <v>1</v>
      </c>
      <c r="T15" s="23"/>
      <c r="U15" s="40">
        <v>1</v>
      </c>
      <c r="V15" s="41" t="s">
        <v>51</v>
      </c>
      <c r="W15" s="41" t="s">
        <v>51</v>
      </c>
      <c r="X15" s="41" t="s">
        <v>51</v>
      </c>
      <c r="Y15" s="51">
        <v>11</v>
      </c>
      <c r="Z15" s="51">
        <v>27</v>
      </c>
      <c r="AA15" s="50">
        <v>0.95</v>
      </c>
      <c r="AB15" s="17" t="s">
        <v>75</v>
      </c>
      <c r="AC15" s="17" t="s">
        <v>76</v>
      </c>
      <c r="AD15" s="52"/>
      <c r="XFC15" s="55"/>
      <c r="XFD15" s="55"/>
    </row>
    <row r="16" s="1" customFormat="1" ht="110.25" spans="1:16384">
      <c r="A16" s="16"/>
      <c r="B16" s="17" t="s">
        <v>77</v>
      </c>
      <c r="C16" s="13" t="s">
        <v>41</v>
      </c>
      <c r="D16" s="13" t="s">
        <v>42</v>
      </c>
      <c r="E16" s="14" t="s">
        <v>43</v>
      </c>
      <c r="F16" s="13" t="s">
        <v>44</v>
      </c>
      <c r="G16" s="13" t="s">
        <v>78</v>
      </c>
      <c r="H16" s="18" t="s">
        <v>46</v>
      </c>
      <c r="I16" s="17" t="s">
        <v>79</v>
      </c>
      <c r="J16" s="32" t="s">
        <v>48</v>
      </c>
      <c r="K16" s="13">
        <f t="shared" si="4"/>
        <v>3.12</v>
      </c>
      <c r="L16" s="17">
        <v>3.12</v>
      </c>
      <c r="M16" s="34"/>
      <c r="N16" s="34"/>
      <c r="O16" s="34"/>
      <c r="P16" s="34"/>
      <c r="Q16" s="17" t="s">
        <v>80</v>
      </c>
      <c r="R16" s="23" t="s">
        <v>81</v>
      </c>
      <c r="S16" s="40">
        <v>1</v>
      </c>
      <c r="T16" s="23"/>
      <c r="U16" s="40">
        <v>1</v>
      </c>
      <c r="V16" s="41" t="s">
        <v>51</v>
      </c>
      <c r="W16" s="41" t="s">
        <v>51</v>
      </c>
      <c r="X16" s="41" t="s">
        <v>51</v>
      </c>
      <c r="Y16" s="51">
        <v>12</v>
      </c>
      <c r="Z16" s="51">
        <v>25</v>
      </c>
      <c r="AA16" s="50">
        <v>0.95</v>
      </c>
      <c r="AB16" s="17" t="s">
        <v>75</v>
      </c>
      <c r="AC16" s="17" t="s">
        <v>76</v>
      </c>
      <c r="AD16" s="52"/>
      <c r="XFC16" s="55"/>
      <c r="XFD16" s="55"/>
    </row>
    <row r="17" s="1" customFormat="1" ht="110.25" spans="1:16384">
      <c r="A17" s="16"/>
      <c r="B17" s="17" t="s">
        <v>82</v>
      </c>
      <c r="C17" s="13" t="s">
        <v>41</v>
      </c>
      <c r="D17" s="13" t="s">
        <v>42</v>
      </c>
      <c r="E17" s="14" t="s">
        <v>43</v>
      </c>
      <c r="F17" s="13" t="s">
        <v>44</v>
      </c>
      <c r="G17" s="13" t="s">
        <v>83</v>
      </c>
      <c r="H17" s="19" t="s">
        <v>84</v>
      </c>
      <c r="I17" s="17" t="s">
        <v>85</v>
      </c>
      <c r="J17" s="32" t="s">
        <v>48</v>
      </c>
      <c r="K17" s="13">
        <f t="shared" si="4"/>
        <v>3.62</v>
      </c>
      <c r="L17" s="17">
        <v>3.62</v>
      </c>
      <c r="M17" s="34"/>
      <c r="N17" s="34"/>
      <c r="O17" s="34"/>
      <c r="P17" s="34"/>
      <c r="Q17" s="17" t="s">
        <v>86</v>
      </c>
      <c r="R17" s="23" t="s">
        <v>87</v>
      </c>
      <c r="S17" s="40">
        <v>1</v>
      </c>
      <c r="T17" s="23"/>
      <c r="U17" s="40">
        <v>1</v>
      </c>
      <c r="V17" s="41" t="s">
        <v>51</v>
      </c>
      <c r="W17" s="41" t="s">
        <v>51</v>
      </c>
      <c r="X17" s="41" t="s">
        <v>51</v>
      </c>
      <c r="Y17" s="51">
        <v>13</v>
      </c>
      <c r="Z17" s="51">
        <v>37</v>
      </c>
      <c r="AA17" s="50">
        <v>0.95</v>
      </c>
      <c r="AB17" s="17" t="s">
        <v>75</v>
      </c>
      <c r="AC17" s="17" t="s">
        <v>76</v>
      </c>
      <c r="AD17" s="52"/>
      <c r="XFC17" s="55"/>
      <c r="XFD17" s="55"/>
    </row>
    <row r="18" s="1" customFormat="1" ht="110.25" spans="1:16384">
      <c r="A18" s="16"/>
      <c r="B18" s="17" t="s">
        <v>88</v>
      </c>
      <c r="C18" s="13" t="s">
        <v>41</v>
      </c>
      <c r="D18" s="13" t="s">
        <v>42</v>
      </c>
      <c r="E18" s="14" t="s">
        <v>43</v>
      </c>
      <c r="F18" s="13" t="s">
        <v>44</v>
      </c>
      <c r="G18" s="13" t="s">
        <v>60</v>
      </c>
      <c r="H18" s="18" t="s">
        <v>46</v>
      </c>
      <c r="I18" s="17" t="s">
        <v>89</v>
      </c>
      <c r="J18" s="32" t="s">
        <v>48</v>
      </c>
      <c r="K18" s="13">
        <f t="shared" si="4"/>
        <v>9.74</v>
      </c>
      <c r="L18" s="17">
        <v>9.74</v>
      </c>
      <c r="M18" s="34"/>
      <c r="N18" s="34"/>
      <c r="O18" s="34"/>
      <c r="P18" s="34"/>
      <c r="Q18" s="17" t="s">
        <v>90</v>
      </c>
      <c r="R18" s="23" t="s">
        <v>91</v>
      </c>
      <c r="S18" s="40">
        <v>1</v>
      </c>
      <c r="T18" s="23"/>
      <c r="U18" s="40">
        <v>1</v>
      </c>
      <c r="V18" s="41" t="s">
        <v>51</v>
      </c>
      <c r="W18" s="41" t="s">
        <v>51</v>
      </c>
      <c r="X18" s="41" t="s">
        <v>51</v>
      </c>
      <c r="Y18" s="51">
        <v>35</v>
      </c>
      <c r="Z18" s="51">
        <v>98</v>
      </c>
      <c r="AA18" s="50">
        <v>0.95</v>
      </c>
      <c r="AB18" s="17" t="s">
        <v>75</v>
      </c>
      <c r="AC18" s="17" t="s">
        <v>76</v>
      </c>
      <c r="AD18" s="52"/>
      <c r="XFC18" s="55"/>
      <c r="XFD18" s="55"/>
    </row>
    <row r="19" s="1" customFormat="1" ht="110.25" spans="1:16384">
      <c r="A19" s="16"/>
      <c r="B19" s="17" t="s">
        <v>92</v>
      </c>
      <c r="C19" s="13" t="s">
        <v>41</v>
      </c>
      <c r="D19" s="13" t="s">
        <v>42</v>
      </c>
      <c r="E19" s="14" t="s">
        <v>43</v>
      </c>
      <c r="F19" s="13" t="s">
        <v>44</v>
      </c>
      <c r="G19" s="13" t="s">
        <v>93</v>
      </c>
      <c r="H19" s="19" t="s">
        <v>84</v>
      </c>
      <c r="I19" s="17" t="s">
        <v>94</v>
      </c>
      <c r="J19" s="32" t="s">
        <v>48</v>
      </c>
      <c r="K19" s="13">
        <f t="shared" si="4"/>
        <v>8.44</v>
      </c>
      <c r="L19" s="17">
        <v>8.44</v>
      </c>
      <c r="M19" s="34"/>
      <c r="N19" s="34"/>
      <c r="O19" s="34"/>
      <c r="P19" s="34"/>
      <c r="Q19" s="17" t="s">
        <v>95</v>
      </c>
      <c r="R19" s="23" t="s">
        <v>96</v>
      </c>
      <c r="S19" s="40">
        <v>1</v>
      </c>
      <c r="T19" s="23"/>
      <c r="U19" s="40">
        <v>1</v>
      </c>
      <c r="V19" s="41" t="s">
        <v>51</v>
      </c>
      <c r="W19" s="41" t="s">
        <v>51</v>
      </c>
      <c r="X19" s="41" t="s">
        <v>51</v>
      </c>
      <c r="Y19" s="51">
        <v>31</v>
      </c>
      <c r="Z19" s="51">
        <v>60</v>
      </c>
      <c r="AA19" s="50">
        <v>0.95</v>
      </c>
      <c r="AB19" s="17" t="s">
        <v>75</v>
      </c>
      <c r="AC19" s="17" t="s">
        <v>76</v>
      </c>
      <c r="AD19" s="52"/>
      <c r="XFC19" s="55"/>
      <c r="XFD19" s="55"/>
    </row>
    <row r="20" s="1" customFormat="1" ht="110.25" spans="1:16384">
      <c r="A20" s="16"/>
      <c r="B20" s="17" t="s">
        <v>97</v>
      </c>
      <c r="C20" s="13" t="s">
        <v>41</v>
      </c>
      <c r="D20" s="13" t="s">
        <v>42</v>
      </c>
      <c r="E20" s="14" t="s">
        <v>43</v>
      </c>
      <c r="F20" s="13" t="s">
        <v>44</v>
      </c>
      <c r="G20" s="13" t="s">
        <v>98</v>
      </c>
      <c r="H20" s="18" t="s">
        <v>46</v>
      </c>
      <c r="I20" s="17" t="s">
        <v>99</v>
      </c>
      <c r="J20" s="32" t="s">
        <v>48</v>
      </c>
      <c r="K20" s="13">
        <f t="shared" si="4"/>
        <v>1.02</v>
      </c>
      <c r="L20" s="17">
        <v>1.02</v>
      </c>
      <c r="M20" s="34"/>
      <c r="N20" s="34"/>
      <c r="O20" s="34"/>
      <c r="P20" s="34"/>
      <c r="Q20" s="17" t="s">
        <v>100</v>
      </c>
      <c r="R20" s="23" t="s">
        <v>101</v>
      </c>
      <c r="S20" s="40">
        <v>1</v>
      </c>
      <c r="T20" s="23"/>
      <c r="U20" s="40">
        <v>1</v>
      </c>
      <c r="V20" s="41" t="s">
        <v>51</v>
      </c>
      <c r="W20" s="41" t="s">
        <v>51</v>
      </c>
      <c r="X20" s="41" t="s">
        <v>51</v>
      </c>
      <c r="Y20" s="51">
        <v>4</v>
      </c>
      <c r="Z20" s="51">
        <v>18</v>
      </c>
      <c r="AA20" s="50">
        <v>0.95</v>
      </c>
      <c r="AB20" s="17" t="s">
        <v>75</v>
      </c>
      <c r="AC20" s="17" t="s">
        <v>76</v>
      </c>
      <c r="AD20" s="52"/>
      <c r="XFC20" s="55"/>
      <c r="XFD20" s="55"/>
    </row>
    <row r="21" s="1" customFormat="1" ht="110.25" spans="1:16384">
      <c r="A21" s="16"/>
      <c r="B21" s="17" t="s">
        <v>102</v>
      </c>
      <c r="C21" s="13" t="s">
        <v>41</v>
      </c>
      <c r="D21" s="13" t="s">
        <v>42</v>
      </c>
      <c r="E21" s="14" t="s">
        <v>43</v>
      </c>
      <c r="F21" s="13" t="s">
        <v>44</v>
      </c>
      <c r="G21" s="13" t="s">
        <v>67</v>
      </c>
      <c r="H21" s="18" t="s">
        <v>46</v>
      </c>
      <c r="I21" s="17" t="s">
        <v>103</v>
      </c>
      <c r="J21" s="32" t="s">
        <v>48</v>
      </c>
      <c r="K21" s="13">
        <f t="shared" si="4"/>
        <v>3.9</v>
      </c>
      <c r="L21" s="17">
        <v>3.9</v>
      </c>
      <c r="M21" s="34"/>
      <c r="N21" s="34"/>
      <c r="O21" s="34"/>
      <c r="P21" s="34"/>
      <c r="Q21" s="17" t="s">
        <v>104</v>
      </c>
      <c r="R21" s="23" t="s">
        <v>105</v>
      </c>
      <c r="S21" s="40">
        <v>1</v>
      </c>
      <c r="T21" s="23"/>
      <c r="U21" s="40">
        <v>1</v>
      </c>
      <c r="V21" s="41" t="s">
        <v>51</v>
      </c>
      <c r="W21" s="41" t="s">
        <v>51</v>
      </c>
      <c r="X21" s="41" t="s">
        <v>51</v>
      </c>
      <c r="Y21" s="51">
        <v>14</v>
      </c>
      <c r="Z21" s="51">
        <v>41</v>
      </c>
      <c r="AA21" s="50">
        <v>0.95</v>
      </c>
      <c r="AB21" s="17" t="s">
        <v>75</v>
      </c>
      <c r="AC21" s="17" t="s">
        <v>76</v>
      </c>
      <c r="AD21" s="52"/>
      <c r="XFC21" s="55"/>
      <c r="XFD21" s="55"/>
    </row>
    <row r="22" s="1" customFormat="1" ht="110.25" spans="1:16384">
      <c r="A22" s="16"/>
      <c r="B22" s="17" t="s">
        <v>106</v>
      </c>
      <c r="C22" s="13" t="s">
        <v>41</v>
      </c>
      <c r="D22" s="13" t="s">
        <v>42</v>
      </c>
      <c r="E22" s="14" t="s">
        <v>43</v>
      </c>
      <c r="F22" s="13" t="s">
        <v>44</v>
      </c>
      <c r="G22" s="13" t="s">
        <v>107</v>
      </c>
      <c r="H22" s="18" t="s">
        <v>46</v>
      </c>
      <c r="I22" s="17" t="s">
        <v>108</v>
      </c>
      <c r="J22" s="32" t="s">
        <v>48</v>
      </c>
      <c r="K22" s="13">
        <f t="shared" si="4"/>
        <v>12.46</v>
      </c>
      <c r="L22" s="17">
        <v>12.46</v>
      </c>
      <c r="M22" s="34"/>
      <c r="N22" s="34"/>
      <c r="O22" s="34"/>
      <c r="P22" s="34"/>
      <c r="Q22" s="17" t="s">
        <v>109</v>
      </c>
      <c r="R22" s="23" t="s">
        <v>110</v>
      </c>
      <c r="S22" s="40">
        <v>1</v>
      </c>
      <c r="T22" s="23"/>
      <c r="U22" s="40">
        <v>1</v>
      </c>
      <c r="V22" s="41" t="s">
        <v>51</v>
      </c>
      <c r="W22" s="41" t="s">
        <v>51</v>
      </c>
      <c r="X22" s="41" t="s">
        <v>51</v>
      </c>
      <c r="Y22" s="51">
        <v>48</v>
      </c>
      <c r="Z22" s="51">
        <v>121</v>
      </c>
      <c r="AA22" s="50">
        <v>0.95</v>
      </c>
      <c r="AB22" s="17" t="s">
        <v>75</v>
      </c>
      <c r="AC22" s="17" t="s">
        <v>76</v>
      </c>
      <c r="AD22" s="52"/>
      <c r="XFC22" s="55"/>
      <c r="XFD22" s="55"/>
    </row>
    <row r="23" s="1" customFormat="1" ht="110.25" spans="1:16384">
      <c r="A23" s="16"/>
      <c r="B23" s="17" t="s">
        <v>111</v>
      </c>
      <c r="C23" s="13" t="s">
        <v>41</v>
      </c>
      <c r="D23" s="13" t="s">
        <v>42</v>
      </c>
      <c r="E23" s="14" t="s">
        <v>43</v>
      </c>
      <c r="F23" s="13" t="s">
        <v>44</v>
      </c>
      <c r="G23" s="13" t="s">
        <v>112</v>
      </c>
      <c r="H23" s="18" t="s">
        <v>46</v>
      </c>
      <c r="I23" s="17" t="s">
        <v>103</v>
      </c>
      <c r="J23" s="32" t="s">
        <v>48</v>
      </c>
      <c r="K23" s="13">
        <f t="shared" si="4"/>
        <v>4.12</v>
      </c>
      <c r="L23" s="17">
        <v>4.12</v>
      </c>
      <c r="M23" s="34"/>
      <c r="N23" s="34"/>
      <c r="O23" s="34"/>
      <c r="P23" s="34"/>
      <c r="Q23" s="17" t="s">
        <v>104</v>
      </c>
      <c r="R23" s="23" t="s">
        <v>113</v>
      </c>
      <c r="S23" s="40">
        <v>1</v>
      </c>
      <c r="T23" s="23"/>
      <c r="U23" s="40">
        <v>1</v>
      </c>
      <c r="V23" s="41" t="s">
        <v>51</v>
      </c>
      <c r="W23" s="41" t="s">
        <v>51</v>
      </c>
      <c r="X23" s="41" t="s">
        <v>51</v>
      </c>
      <c r="Y23" s="51">
        <v>14</v>
      </c>
      <c r="Z23" s="51">
        <v>40</v>
      </c>
      <c r="AA23" s="50">
        <v>0.95</v>
      </c>
      <c r="AB23" s="17" t="s">
        <v>75</v>
      </c>
      <c r="AC23" s="17" t="s">
        <v>76</v>
      </c>
      <c r="AD23" s="52"/>
      <c r="XFC23" s="55"/>
      <c r="XFD23" s="55"/>
    </row>
    <row r="24" s="1" customFormat="1" ht="90" spans="1:16384">
      <c r="A24" s="16"/>
      <c r="B24" s="20" t="s">
        <v>114</v>
      </c>
      <c r="C24" s="20" t="s">
        <v>115</v>
      </c>
      <c r="D24" s="20" t="s">
        <v>116</v>
      </c>
      <c r="E24" s="16" t="s">
        <v>117</v>
      </c>
      <c r="F24" s="20" t="s">
        <v>118</v>
      </c>
      <c r="G24" s="20" t="s">
        <v>119</v>
      </c>
      <c r="H24" s="21" t="s">
        <v>120</v>
      </c>
      <c r="I24" s="20" t="s">
        <v>121</v>
      </c>
      <c r="J24" s="35" t="s">
        <v>122</v>
      </c>
      <c r="K24" s="13">
        <f t="shared" si="4"/>
        <v>25</v>
      </c>
      <c r="L24" s="23">
        <v>25</v>
      </c>
      <c r="M24" s="20"/>
      <c r="N24" s="20"/>
      <c r="O24" s="20"/>
      <c r="P24" s="20"/>
      <c r="Q24" s="20" t="s">
        <v>121</v>
      </c>
      <c r="R24" s="42" t="s">
        <v>123</v>
      </c>
      <c r="S24" s="23" t="s">
        <v>124</v>
      </c>
      <c r="T24" s="23" t="s">
        <v>51</v>
      </c>
      <c r="U24" s="43">
        <v>1</v>
      </c>
      <c r="V24" s="23">
        <v>29</v>
      </c>
      <c r="W24" s="23" t="s">
        <v>51</v>
      </c>
      <c r="X24" s="23" t="s">
        <v>51</v>
      </c>
      <c r="Y24" s="20">
        <v>100</v>
      </c>
      <c r="Z24" s="20">
        <v>210</v>
      </c>
      <c r="AA24" s="43">
        <v>0.95</v>
      </c>
      <c r="AB24" s="16" t="s">
        <v>125</v>
      </c>
      <c r="AC24" s="16" t="s">
        <v>126</v>
      </c>
      <c r="AD24" s="52"/>
      <c r="XFC24" s="5"/>
      <c r="XFD24" s="5"/>
    </row>
    <row r="25" s="1" customFormat="1" ht="63" spans="1:16384">
      <c r="A25" s="22" t="s">
        <v>127</v>
      </c>
      <c r="B25" s="20"/>
      <c r="C25" s="20"/>
      <c r="D25" s="20"/>
      <c r="E25" s="16"/>
      <c r="F25" s="20"/>
      <c r="G25" s="20"/>
      <c r="H25" s="23"/>
      <c r="I25" s="20"/>
      <c r="J25" s="35"/>
      <c r="K25" s="29">
        <f>K26</f>
        <v>783.9</v>
      </c>
      <c r="L25" s="29">
        <f>L26</f>
        <v>783.9</v>
      </c>
      <c r="M25" s="20"/>
      <c r="N25" s="20"/>
      <c r="O25" s="20"/>
      <c r="P25" s="20"/>
      <c r="Q25" s="20"/>
      <c r="R25" s="42"/>
      <c r="S25" s="23"/>
      <c r="T25" s="23"/>
      <c r="U25" s="43"/>
      <c r="V25" s="23"/>
      <c r="W25" s="23"/>
      <c r="X25" s="23"/>
      <c r="Y25" s="20"/>
      <c r="Z25" s="20"/>
      <c r="AA25" s="43"/>
      <c r="AB25" s="16"/>
      <c r="AC25" s="16"/>
      <c r="AD25" s="52"/>
      <c r="XFC25" s="5"/>
      <c r="XFD25" s="5"/>
    </row>
    <row r="26" s="1" customFormat="1" ht="157.5" spans="1:30">
      <c r="A26" s="14"/>
      <c r="B26" s="14" t="s">
        <v>128</v>
      </c>
      <c r="C26" s="8" t="s">
        <v>129</v>
      </c>
      <c r="D26" s="14" t="s">
        <v>130</v>
      </c>
      <c r="E26" s="8" t="s">
        <v>131</v>
      </c>
      <c r="F26" s="14" t="s">
        <v>44</v>
      </c>
      <c r="G26" s="14" t="s">
        <v>132</v>
      </c>
      <c r="H26" s="14" t="s">
        <v>51</v>
      </c>
      <c r="I26" s="14" t="s">
        <v>133</v>
      </c>
      <c r="J26" s="35" t="s">
        <v>122</v>
      </c>
      <c r="K26" s="13">
        <f>L26+M26+N26+O26+P26</f>
        <v>783.9</v>
      </c>
      <c r="L26" s="14">
        <v>783.9</v>
      </c>
      <c r="M26" s="36"/>
      <c r="N26" s="16"/>
      <c r="O26" s="14"/>
      <c r="P26" s="14"/>
      <c r="Q26" s="8" t="s">
        <v>134</v>
      </c>
      <c r="R26" s="8" t="s">
        <v>135</v>
      </c>
      <c r="S26" s="40">
        <v>1</v>
      </c>
      <c r="T26" s="41" t="s">
        <v>51</v>
      </c>
      <c r="U26" s="40">
        <v>1</v>
      </c>
      <c r="V26" s="41" t="s">
        <v>51</v>
      </c>
      <c r="W26" s="41" t="s">
        <v>51</v>
      </c>
      <c r="X26" s="41" t="s">
        <v>51</v>
      </c>
      <c r="Y26" s="53">
        <v>1412</v>
      </c>
      <c r="Z26" s="53">
        <v>3072</v>
      </c>
      <c r="AA26" s="40">
        <v>0.95</v>
      </c>
      <c r="AB26" s="14" t="s">
        <v>136</v>
      </c>
      <c r="AC26" s="14" t="s">
        <v>137</v>
      </c>
      <c r="AD26" s="14"/>
    </row>
    <row r="27" s="1" customFormat="1" ht="31.5" spans="1:30">
      <c r="A27" s="22" t="s">
        <v>138</v>
      </c>
      <c r="B27" s="14"/>
      <c r="C27" s="8"/>
      <c r="D27" s="14"/>
      <c r="E27" s="8"/>
      <c r="F27" s="14"/>
      <c r="G27" s="14"/>
      <c r="H27" s="14"/>
      <c r="I27" s="14"/>
      <c r="J27" s="35"/>
      <c r="K27" s="29">
        <f t="shared" ref="K27:M27" si="5">K28</f>
        <v>1223</v>
      </c>
      <c r="L27" s="29">
        <f t="shared" si="5"/>
        <v>623</v>
      </c>
      <c r="M27" s="29">
        <f t="shared" si="5"/>
        <v>600</v>
      </c>
      <c r="N27" s="16"/>
      <c r="O27" s="14"/>
      <c r="P27" s="14"/>
      <c r="Q27" s="8"/>
      <c r="R27" s="8"/>
      <c r="S27" s="40"/>
      <c r="T27" s="41"/>
      <c r="U27" s="40"/>
      <c r="V27" s="41"/>
      <c r="W27" s="41"/>
      <c r="X27" s="41"/>
      <c r="Y27" s="53"/>
      <c r="Z27" s="53"/>
      <c r="AA27" s="40"/>
      <c r="AB27" s="14"/>
      <c r="AC27" s="14"/>
      <c r="AD27" s="14"/>
    </row>
    <row r="28" s="1" customFormat="1" ht="150" spans="1:30">
      <c r="A28" s="14"/>
      <c r="B28" s="16" t="s">
        <v>139</v>
      </c>
      <c r="C28" s="16" t="s">
        <v>140</v>
      </c>
      <c r="D28" s="24" t="s">
        <v>141</v>
      </c>
      <c r="E28" s="16" t="s">
        <v>117</v>
      </c>
      <c r="F28" s="16" t="s">
        <v>118</v>
      </c>
      <c r="G28" s="16" t="s">
        <v>142</v>
      </c>
      <c r="H28" s="16" t="s">
        <v>51</v>
      </c>
      <c r="I28" s="16" t="s">
        <v>143</v>
      </c>
      <c r="J28" s="35" t="s">
        <v>122</v>
      </c>
      <c r="K28" s="13">
        <f>L28+M28+N28+O28+P28</f>
        <v>1223</v>
      </c>
      <c r="L28" s="23">
        <v>623</v>
      </c>
      <c r="M28" s="23">
        <v>600</v>
      </c>
      <c r="N28" s="23"/>
      <c r="O28" s="23"/>
      <c r="P28" s="23"/>
      <c r="Q28" s="16" t="s">
        <v>144</v>
      </c>
      <c r="R28" s="16" t="s">
        <v>143</v>
      </c>
      <c r="S28" s="43">
        <v>1</v>
      </c>
      <c r="T28" s="16" t="s">
        <v>51</v>
      </c>
      <c r="U28" s="16" t="s">
        <v>51</v>
      </c>
      <c r="V28" s="16" t="s">
        <v>51</v>
      </c>
      <c r="W28" s="16" t="s">
        <v>51</v>
      </c>
      <c r="X28" s="16" t="s">
        <v>51</v>
      </c>
      <c r="Y28" s="16">
        <v>2480</v>
      </c>
      <c r="Z28" s="16">
        <v>8839</v>
      </c>
      <c r="AA28" s="54">
        <v>0.95</v>
      </c>
      <c r="AB28" s="14" t="s">
        <v>145</v>
      </c>
      <c r="AC28" s="14" t="s">
        <v>146</v>
      </c>
      <c r="AD28" s="16"/>
    </row>
    <row r="29" s="1" customFormat="1" spans="1:16384">
      <c r="A29" s="3"/>
      <c r="B29" s="3"/>
      <c r="C29" s="3"/>
      <c r="D29" s="3"/>
      <c r="E29" s="3"/>
      <c r="F29" s="3"/>
      <c r="G29" s="3"/>
      <c r="H29" s="3"/>
      <c r="I29" s="3"/>
      <c r="J29" s="3"/>
      <c r="K29" s="4"/>
      <c r="L29" s="4"/>
      <c r="M29" s="4"/>
      <c r="N29" s="4"/>
      <c r="O29" s="4"/>
      <c r="P29" s="4"/>
      <c r="Q29" s="3"/>
      <c r="R29" s="3"/>
      <c r="S29" s="3"/>
      <c r="T29" s="3"/>
      <c r="U29" s="3"/>
      <c r="V29" s="4"/>
      <c r="W29" s="3"/>
      <c r="X29" s="3"/>
      <c r="Y29" s="3"/>
      <c r="Z29" s="3"/>
      <c r="AA29" s="3"/>
      <c r="AB29" s="3"/>
      <c r="AC29" s="3"/>
      <c r="AD29" s="3"/>
      <c r="XFC29" s="5"/>
      <c r="XFD29" s="5"/>
    </row>
    <row r="30" s="1" customFormat="1" spans="1:16384">
      <c r="A30" s="3"/>
      <c r="B30" s="3"/>
      <c r="C30" s="3"/>
      <c r="D30" s="3"/>
      <c r="E30" s="3"/>
      <c r="F30" s="3"/>
      <c r="G30" s="3"/>
      <c r="H30" s="3"/>
      <c r="I30" s="3"/>
      <c r="J30" s="3"/>
      <c r="K30" s="4"/>
      <c r="L30" s="4"/>
      <c r="M30" s="4"/>
      <c r="N30" s="4"/>
      <c r="O30" s="4"/>
      <c r="P30" s="4"/>
      <c r="Q30" s="3"/>
      <c r="R30" s="3"/>
      <c r="S30" s="3"/>
      <c r="T30" s="3"/>
      <c r="U30" s="3"/>
      <c r="V30" s="4"/>
      <c r="W30" s="3"/>
      <c r="X30" s="3"/>
      <c r="Y30" s="3"/>
      <c r="Z30" s="3"/>
      <c r="AA30" s="3"/>
      <c r="AB30" s="3"/>
      <c r="AC30" s="3"/>
      <c r="AD30" s="3"/>
      <c r="XFC30" s="5"/>
      <c r="XFD30" s="5"/>
    </row>
    <row r="31" s="1" customFormat="1" spans="1:16384">
      <c r="A31" s="3"/>
      <c r="B31" s="3"/>
      <c r="C31" s="25"/>
      <c r="D31" s="3"/>
      <c r="E31" s="3"/>
      <c r="F31" s="3"/>
      <c r="G31" s="3"/>
      <c r="H31" s="3"/>
      <c r="I31" s="3"/>
      <c r="J31" s="3"/>
      <c r="K31" s="4"/>
      <c r="L31" s="4"/>
      <c r="M31" s="4"/>
      <c r="N31" s="4"/>
      <c r="O31" s="4"/>
      <c r="P31" s="4"/>
      <c r="Q31" s="3"/>
      <c r="R31" s="3"/>
      <c r="S31" s="3"/>
      <c r="T31" s="3"/>
      <c r="U31" s="3"/>
      <c r="V31" s="4"/>
      <c r="W31" s="3"/>
      <c r="X31" s="3"/>
      <c r="Y31" s="3"/>
      <c r="Z31" s="3"/>
      <c r="AA31" s="3"/>
      <c r="AB31" s="3"/>
      <c r="AC31" s="3"/>
      <c r="AD31" s="3"/>
      <c r="XFC31" s="5"/>
      <c r="XFD31" s="5"/>
    </row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26">
    <mergeCell ref="A1:AC1"/>
    <mergeCell ref="R2:AA2"/>
    <mergeCell ref="V3:Z3"/>
    <mergeCell ref="V4:X4"/>
    <mergeCell ref="Y4:Z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4:N5"/>
    <mergeCell ref="O4:O5"/>
    <mergeCell ref="P4:P5"/>
    <mergeCell ref="Q2:Q5"/>
    <mergeCell ref="AA3:AA5"/>
    <mergeCell ref="AB2:AB5"/>
    <mergeCell ref="AC2:AC5"/>
    <mergeCell ref="AD2:AD5"/>
    <mergeCell ref="F2:H4"/>
    <mergeCell ref="L2:P3"/>
    <mergeCell ref="R3:U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WPS_1469088782</cp:lastModifiedBy>
  <dcterms:created xsi:type="dcterms:W3CDTF">2022-05-23T02:22:00Z</dcterms:created>
  <dcterms:modified xsi:type="dcterms:W3CDTF">2022-05-23T02:40:08Z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28EB74BC824445D88140EBB6F59A54AE</vt:lpwstr>
  </property>
  <property fmtid="{D5CDD505-2E9C-101B-9397-08002B2CF9AE}" pid="3" name="KSOProductBuildVer">
    <vt:lpwstr>2052-11.1.0.11636</vt:lpwstr>
  </property>
</Properties>
</file>