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项目计划表" sheetId="2" r:id="rId1"/>
    <sheet name="项目调整表" sheetId="3" r:id="rId2"/>
  </sheets>
  <definedNames>
    <definedName name="_xlnm.Print_Titles" localSheetId="0">项目计划表!$4:$5</definedName>
    <definedName name="_xlnm._FilterDatabase" localSheetId="0" hidden="1">项目计划表!$A$6:$T$23</definedName>
  </definedNames>
  <calcPr calcId="144525"/>
</workbook>
</file>

<file path=xl/sharedStrings.xml><?xml version="1.0" encoding="utf-8"?>
<sst xmlns="http://schemas.openxmlformats.org/spreadsheetml/2006/main" count="174" uniqueCount="114">
  <si>
    <r>
      <rPr>
        <sz val="10"/>
        <rFont val="方正仿宋_GBK"/>
        <charset val="134"/>
      </rPr>
      <t>附件</t>
    </r>
    <r>
      <rPr>
        <sz val="10"/>
        <rFont val="Times New Roman"/>
        <charset val="134"/>
      </rPr>
      <t>2</t>
    </r>
  </si>
  <si>
    <t>省级衔接资金和清理结余资金再安排项目计划表</t>
  </si>
  <si>
    <t>单位：万元</t>
  </si>
  <si>
    <t>序号</t>
  </si>
  <si>
    <t>项目名称</t>
  </si>
  <si>
    <t>建设
性质</t>
  </si>
  <si>
    <t>主管部门</t>
  </si>
  <si>
    <t>实施单位和责任人</t>
  </si>
  <si>
    <t>实施地点</t>
  </si>
  <si>
    <t>建设任务和补助标准
（内容及规模）</t>
  </si>
  <si>
    <t>时间进度
(实施期限）</t>
  </si>
  <si>
    <t>资金规模</t>
  </si>
  <si>
    <t>资金来源</t>
  </si>
  <si>
    <t>受益对象</t>
  </si>
  <si>
    <t>绩效目标</t>
  </si>
  <si>
    <t>群众参与</t>
  </si>
  <si>
    <t>联农带农机制</t>
  </si>
  <si>
    <t>备注</t>
  </si>
  <si>
    <t>中央</t>
  </si>
  <si>
    <t>省级</t>
  </si>
  <si>
    <t>市级</t>
  </si>
  <si>
    <t>县级</t>
  </si>
  <si>
    <t>清理回收资金</t>
  </si>
  <si>
    <t>受益
户数</t>
  </si>
  <si>
    <t>受益
人数</t>
  </si>
  <si>
    <t>合计</t>
  </si>
  <si>
    <t>一、产业项目</t>
  </si>
  <si>
    <t>酒店镇丁庄村樱桃（车厘子）大棚发展项目</t>
  </si>
  <si>
    <t>新建</t>
  </si>
  <si>
    <t>县农业农村局</t>
  </si>
  <si>
    <t>酒店镇
杜龙升</t>
  </si>
  <si>
    <t>酒店镇
丁庄村</t>
  </si>
  <si>
    <r>
      <rPr>
        <sz val="12"/>
        <rFont val="方正仿宋_GBK"/>
        <charset val="134"/>
      </rPr>
      <t>新建樱桃（车厘子）温室大棚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座，排水沟等附属设施及设备</t>
    </r>
  </si>
  <si>
    <r>
      <rPr>
        <sz val="12"/>
        <rFont val="Times New Roman"/>
        <charset val="134"/>
      </rPr>
      <t>2022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月底前</t>
    </r>
  </si>
  <si>
    <r>
      <rPr>
        <sz val="12"/>
        <rFont val="方正仿宋_GBK"/>
        <charset val="134"/>
      </rPr>
      <t>建成温室大棚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座，发展村级特色产业，项目建成后，预计村集体年收入不低于决算金额的</t>
    </r>
    <r>
      <rPr>
        <sz val="12"/>
        <rFont val="Times New Roman"/>
        <charset val="134"/>
      </rPr>
      <t>6%</t>
    </r>
  </si>
  <si>
    <t>项目申报、实施过程监督、建成后受益</t>
  </si>
  <si>
    <t>以提供就业岗位、收益分配等方式，增加农户收入</t>
  </si>
  <si>
    <t>圣泉镇北城集社区特色产业发展项目（农机维修中心建设项目）</t>
  </si>
  <si>
    <t>圣泉镇
田野</t>
  </si>
  <si>
    <t>圣泉镇
北城集社区</t>
  </si>
  <si>
    <r>
      <rPr>
        <sz val="12"/>
        <color theme="1"/>
        <rFont val="方正仿宋_GBK"/>
        <charset val="134"/>
      </rPr>
      <t>购置农业机械维修设备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台，建设厂房</t>
    </r>
    <r>
      <rPr>
        <sz val="12"/>
        <color theme="1"/>
        <rFont val="Times New Roman"/>
        <charset val="134"/>
      </rPr>
      <t>1200</t>
    </r>
    <r>
      <rPr>
        <sz val="12"/>
        <color theme="1"/>
        <rFont val="方正仿宋_GBK"/>
        <charset val="134"/>
      </rPr>
      <t>平方米及相关配套设施。</t>
    </r>
  </si>
  <si>
    <r>
      <rPr>
        <sz val="12"/>
        <rFont val="方正仿宋_GBK"/>
        <charset val="134"/>
      </rPr>
      <t>依托本地龙头企业，补齐产业链条，项目建成后，预计带动村集体年增收</t>
    </r>
    <r>
      <rPr>
        <sz val="12"/>
        <rFont val="Times New Roman"/>
        <charset val="134"/>
      </rPr>
      <t>50</t>
    </r>
    <r>
      <rPr>
        <sz val="12"/>
        <rFont val="方正仿宋_GBK"/>
        <charset val="134"/>
      </rPr>
      <t>万元，促进产业提档升级</t>
    </r>
  </si>
  <si>
    <t>项目申报、实施过程监督、带动产业发展</t>
  </si>
  <si>
    <t>以提供就业岗位、收益分配等形式，增加农户家庭收入</t>
  </si>
  <si>
    <t>二、基础设施项目</t>
  </si>
  <si>
    <t>（一）“进村入户”道路</t>
  </si>
  <si>
    <r>
      <rPr>
        <sz val="12"/>
        <rFont val="方正仿宋_GBK"/>
        <charset val="134"/>
      </rPr>
      <t>庄里镇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进村入户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道路商砼、石子采购项目</t>
    </r>
  </si>
  <si>
    <r>
      <rPr>
        <sz val="12"/>
        <rFont val="方正仿宋_GBK"/>
        <charset val="134"/>
      </rPr>
      <t>改建</t>
    </r>
  </si>
  <si>
    <r>
      <rPr>
        <sz val="12"/>
        <rFont val="方正仿宋_GBK"/>
        <charset val="134"/>
      </rPr>
      <t>县交通运输局</t>
    </r>
  </si>
  <si>
    <t>庄里镇
孟卫东</t>
  </si>
  <si>
    <t>庄里镇城阳村、大蔡村、庄里村</t>
  </si>
  <si>
    <r>
      <rPr>
        <sz val="12"/>
        <rFont val="方正仿宋_GBK"/>
        <charset val="134"/>
      </rPr>
      <t>采购商砼约</t>
    </r>
    <r>
      <rPr>
        <sz val="12"/>
        <rFont val="Times New Roman"/>
        <charset val="134"/>
      </rPr>
      <t>9450</t>
    </r>
    <r>
      <rPr>
        <sz val="12"/>
        <rFont val="方正仿宋_GBK"/>
        <charset val="134"/>
      </rPr>
      <t>立方米、石子约</t>
    </r>
    <r>
      <rPr>
        <sz val="12"/>
        <rFont val="Times New Roman"/>
        <charset val="134"/>
      </rPr>
      <t>3150</t>
    </r>
    <r>
      <rPr>
        <sz val="12"/>
        <rFont val="方正仿宋_GBK"/>
        <charset val="134"/>
      </rPr>
      <t>方用于进村入户道路改建</t>
    </r>
  </si>
  <si>
    <r>
      <rPr>
        <sz val="12"/>
        <rFont val="方正仿宋_GBK"/>
        <charset val="134"/>
      </rPr>
      <t>建设道路不低于</t>
    </r>
    <r>
      <rPr>
        <sz val="12"/>
        <rFont val="Times New Roman"/>
        <charset val="134"/>
      </rPr>
      <t>15</t>
    </r>
    <r>
      <rPr>
        <sz val="12"/>
        <rFont val="方正仿宋_GBK"/>
        <charset val="134"/>
      </rPr>
      <t>公里，改善脱贫人口生产生活设施条件，提升村内基础设施水平</t>
    </r>
  </si>
  <si>
    <r>
      <rPr>
        <sz val="12"/>
        <rFont val="方正仿宋_GBK"/>
        <charset val="134"/>
      </rPr>
      <t>参与项目申报、实施过程监督、建成后受益</t>
    </r>
  </si>
  <si>
    <r>
      <rPr>
        <sz val="12"/>
        <rFont val="方正仿宋_GBK"/>
        <charset val="134"/>
      </rPr>
      <t>以道路建设的形式，改善村内基础设施条件，提升脱贫人口出行水平</t>
    </r>
  </si>
  <si>
    <t>圣泉镇“进村入户”道路商砼、石子采购项目</t>
  </si>
  <si>
    <t>岗子、单楼、红柳树村等村</t>
  </si>
  <si>
    <r>
      <rPr>
        <sz val="11"/>
        <rFont val="方正仿宋_GBK"/>
        <charset val="134"/>
      </rPr>
      <t>采购商砼约</t>
    </r>
    <r>
      <rPr>
        <sz val="11"/>
        <rFont val="Times New Roman"/>
        <charset val="134"/>
      </rPr>
      <t>9400</t>
    </r>
    <r>
      <rPr>
        <sz val="11"/>
        <rFont val="方正仿宋_GBK"/>
        <charset val="134"/>
      </rPr>
      <t>立方米、石子约</t>
    </r>
    <r>
      <rPr>
        <sz val="11"/>
        <rFont val="Times New Roman"/>
        <charset val="134"/>
      </rPr>
      <t>3100</t>
    </r>
    <r>
      <rPr>
        <sz val="11"/>
        <rFont val="方正仿宋_GBK"/>
        <charset val="134"/>
      </rPr>
      <t>方用于进村入户道路改建</t>
    </r>
  </si>
  <si>
    <r>
      <rPr>
        <sz val="12"/>
        <rFont val="方正仿宋_GBK"/>
        <charset val="134"/>
      </rPr>
      <t>建设进村入户道路长度不少于</t>
    </r>
    <r>
      <rPr>
        <sz val="12"/>
        <rFont val="Times New Roman"/>
        <charset val="134"/>
      </rPr>
      <t>14.2</t>
    </r>
    <r>
      <rPr>
        <sz val="12"/>
        <rFont val="方正仿宋_GBK"/>
        <charset val="134"/>
      </rPr>
      <t>公里，改善农户生产生活设施条件，提升村内基础设施水平</t>
    </r>
  </si>
  <si>
    <t>石林乡“进村入户”道路商砼、石子采购项目</t>
  </si>
  <si>
    <t>石林乡
杨超峰</t>
  </si>
  <si>
    <t>石林乡石林村、崔阁村</t>
  </si>
  <si>
    <r>
      <rPr>
        <sz val="12"/>
        <rFont val="方正仿宋_GBK"/>
        <charset val="134"/>
      </rPr>
      <t>采购商砼约</t>
    </r>
    <r>
      <rPr>
        <sz val="12"/>
        <rFont val="Times New Roman"/>
        <charset val="134"/>
      </rPr>
      <t>1760</t>
    </r>
    <r>
      <rPr>
        <sz val="12"/>
        <rFont val="方正仿宋_GBK"/>
        <charset val="134"/>
      </rPr>
      <t>立方米、石子约</t>
    </r>
    <r>
      <rPr>
        <sz val="12"/>
        <rFont val="Times New Roman"/>
        <charset val="134"/>
      </rPr>
      <t>600</t>
    </r>
    <r>
      <rPr>
        <sz val="12"/>
        <rFont val="方正仿宋_GBK"/>
        <charset val="134"/>
      </rPr>
      <t>方用于进村入户道路改建</t>
    </r>
  </si>
  <si>
    <r>
      <rPr>
        <sz val="12"/>
        <rFont val="方正仿宋_GBK"/>
        <charset val="134"/>
      </rPr>
      <t>建设进村入户道路长</t>
    </r>
    <r>
      <rPr>
        <sz val="12"/>
        <rFont val="Times New Roman"/>
        <charset val="134"/>
      </rPr>
      <t>2.27</t>
    </r>
    <r>
      <rPr>
        <sz val="12"/>
        <rFont val="方正仿宋_GBK"/>
        <charset val="134"/>
      </rPr>
      <t>公里及相关配套，改善农户生产生活设施条件，提升村内基础设施水平</t>
    </r>
  </si>
  <si>
    <t>三、就业项目</t>
  </si>
  <si>
    <t>（一）就业岗位</t>
  </si>
  <si>
    <t>就业岗位</t>
  </si>
  <si>
    <t>县人力资源和社会保障局</t>
  </si>
  <si>
    <t>县人力资源和社会保障局
赵春云</t>
  </si>
  <si>
    <t>各乡镇</t>
  </si>
  <si>
    <r>
      <rPr>
        <sz val="12"/>
        <rFont val="方正仿宋_GBK"/>
        <charset val="134"/>
      </rPr>
      <t>开发保洁、保安、河道巡护员、环境监督员、村部保洁员和互助岗等基层基础辅助性公益岗位，月工资</t>
    </r>
    <r>
      <rPr>
        <sz val="12"/>
        <rFont val="Times New Roman"/>
        <charset val="134"/>
      </rPr>
      <t>600-800</t>
    </r>
    <r>
      <rPr>
        <sz val="12"/>
        <rFont val="方正仿宋_GBK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方正仿宋_GBK"/>
        <charset val="134"/>
      </rPr>
      <t>人</t>
    </r>
  </si>
  <si>
    <t>/</t>
  </si>
  <si>
    <t>通过开发就业岗位，增加脱贫人口家庭收入</t>
  </si>
  <si>
    <t>参与项目实施过程监督、增加收入</t>
  </si>
  <si>
    <t>通过财政资金投入，提供就业岗位，拓宽脱贫人口就业渠道，带动增收</t>
  </si>
  <si>
    <t>（二）脱贫劳动者交通补助</t>
  </si>
  <si>
    <r>
      <rPr>
        <sz val="12"/>
        <rFont val="方正仿宋_GBK"/>
        <charset val="134"/>
      </rPr>
      <t>脱贫劳动者外出务工交通补助</t>
    </r>
  </si>
  <si>
    <r>
      <rPr>
        <sz val="12"/>
        <rFont val="方正仿宋_GBK"/>
        <charset val="134"/>
      </rPr>
      <t>新建</t>
    </r>
  </si>
  <si>
    <r>
      <rPr>
        <sz val="12"/>
        <rFont val="方正仿宋_GBK"/>
        <charset val="134"/>
      </rPr>
      <t>各乡镇</t>
    </r>
  </si>
  <si>
    <r>
      <rPr>
        <sz val="12"/>
        <rFont val="方正仿宋_GBK"/>
        <charset val="134"/>
      </rPr>
      <t>按照每人</t>
    </r>
    <r>
      <rPr>
        <sz val="12"/>
        <rFont val="Times New Roman"/>
        <charset val="134"/>
      </rPr>
      <t>300-500</t>
    </r>
    <r>
      <rPr>
        <sz val="12"/>
        <rFont val="方正仿宋_GBK"/>
        <charset val="134"/>
      </rPr>
      <t>元标准，计划对</t>
    </r>
    <r>
      <rPr>
        <sz val="12"/>
        <rFont val="Times New Roman"/>
        <charset val="134"/>
      </rPr>
      <t>3000</t>
    </r>
    <r>
      <rPr>
        <sz val="12"/>
        <rFont val="方正仿宋_GBK"/>
        <charset val="134"/>
      </rPr>
      <t>名跨省就业的脱贫劳动者安排一次性交通补助</t>
    </r>
  </si>
  <si>
    <r>
      <rPr>
        <sz val="12"/>
        <rFont val="方正仿宋_GBK"/>
        <charset val="134"/>
      </rPr>
      <t>计划</t>
    </r>
    <r>
      <rPr>
        <sz val="12"/>
        <rFont val="Times New Roman"/>
        <charset val="134"/>
      </rPr>
      <t>2022</t>
    </r>
    <r>
      <rPr>
        <sz val="12"/>
        <rFont val="方正仿宋_GBK"/>
        <charset val="134"/>
      </rPr>
      <t>年底前补助脱贫劳动者交通补助</t>
    </r>
    <r>
      <rPr>
        <sz val="12"/>
        <rFont val="Times New Roman"/>
        <charset val="134"/>
      </rPr>
      <t>3000</t>
    </r>
    <r>
      <rPr>
        <sz val="12"/>
        <rFont val="方正仿宋_GBK"/>
        <charset val="134"/>
      </rPr>
      <t>人</t>
    </r>
  </si>
  <si>
    <t>项目申报、实施过程监督、务工带动增收</t>
  </si>
  <si>
    <t>以提供交通补助的形式，鼓励脱贫人口外出务工，通过工资性收入增加家庭收入，激发内生动力</t>
  </si>
  <si>
    <t>（三）就业帮扶车间</t>
  </si>
  <si>
    <t>就业帮扶车间补助项目</t>
  </si>
  <si>
    <t>有关乡镇</t>
  </si>
  <si>
    <r>
      <rPr>
        <sz val="12"/>
        <rFont val="方正仿宋_GBK"/>
        <charset val="134"/>
      </rPr>
      <t>按照</t>
    </r>
    <r>
      <rPr>
        <sz val="12"/>
        <rFont val="Times New Roman"/>
        <charset val="134"/>
      </rPr>
      <t>200</t>
    </r>
    <r>
      <rPr>
        <sz val="12"/>
        <rFont val="方正仿宋_GBK"/>
        <charset val="134"/>
      </rPr>
      <t>元</t>
    </r>
    <r>
      <rPr>
        <sz val="12"/>
        <rFont val="Times New Roman"/>
        <charset val="134"/>
      </rPr>
      <t>/</t>
    </r>
    <r>
      <rPr>
        <sz val="12"/>
        <rFont val="方正仿宋_GBK"/>
        <charset val="134"/>
      </rPr>
      <t>人</t>
    </r>
    <r>
      <rPr>
        <sz val="12"/>
        <rFont val="Times New Roman"/>
        <charset val="134"/>
      </rPr>
      <t>/</t>
    </r>
    <r>
      <rPr>
        <sz val="12"/>
        <rFont val="方正仿宋_GBK"/>
        <charset val="134"/>
      </rPr>
      <t>月的标准给予在就业帮扶车间内务工的</t>
    </r>
    <r>
      <rPr>
        <sz val="12"/>
        <rFont val="Times New Roman"/>
        <charset val="134"/>
      </rPr>
      <t>112</t>
    </r>
    <r>
      <rPr>
        <sz val="12"/>
        <rFont val="方正仿宋_GBK"/>
        <charset val="134"/>
      </rPr>
      <t>人脱贫劳动者就业补助；按照吸纳脱贫劳动者人数稳定就业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个月以上，按每人每年</t>
    </r>
    <r>
      <rPr>
        <sz val="12"/>
        <rFont val="Times New Roman"/>
        <charset val="134"/>
      </rPr>
      <t>2000-3000</t>
    </r>
    <r>
      <rPr>
        <sz val="12"/>
        <rFont val="方正仿宋_GBK"/>
        <charset val="134"/>
      </rPr>
      <t>元的标准给予就业帮扶车间经营主体补助。</t>
    </r>
  </si>
  <si>
    <r>
      <rPr>
        <sz val="12"/>
        <rFont val="方正仿宋_GBK"/>
        <charset val="134"/>
      </rPr>
      <t>计划</t>
    </r>
    <r>
      <rPr>
        <sz val="12"/>
        <rFont val="Times New Roman"/>
        <charset val="134"/>
      </rPr>
      <t>2022</t>
    </r>
    <r>
      <rPr>
        <sz val="12"/>
        <rFont val="方正仿宋_GBK"/>
        <charset val="134"/>
      </rPr>
      <t>年底前补助参与就业帮扶车间务工的脱贫劳动者人数</t>
    </r>
    <r>
      <rPr>
        <sz val="12"/>
        <rFont val="Times New Roman"/>
        <charset val="134"/>
      </rPr>
      <t>112</t>
    </r>
    <r>
      <rPr>
        <sz val="12"/>
        <rFont val="方正仿宋_GBK"/>
        <charset val="134"/>
      </rPr>
      <t>人</t>
    </r>
  </si>
  <si>
    <t>参与车间就业带动增收</t>
  </si>
  <si>
    <t>以提供资金补助形式，引导经营主体主动吸纳脱贫人口就业、鼓励脱贫人口参与务工，通过工资性收入增加家庭收入，激发内生动力</t>
  </si>
  <si>
    <t>四、项目管理费</t>
  </si>
  <si>
    <t>“进村入户”道路项目管理费</t>
  </si>
  <si>
    <t>县交通运输局</t>
  </si>
  <si>
    <t>县交通运输局
吴群</t>
  </si>
  <si>
    <t>萧县</t>
  </si>
  <si>
    <t>用于“进村入户”道路项目第三方检测、验收等管理费用的支出</t>
  </si>
  <si>
    <t>规范项目实施程序，提高项目管理水平</t>
  </si>
  <si>
    <t>参与项目实施过程监督、建成后受益</t>
  </si>
  <si>
    <t>通过财政资金投入，规范项目保质保量建设，提高项目联农带农成效</t>
  </si>
  <si>
    <r>
      <rPr>
        <sz val="10"/>
        <color theme="1"/>
        <rFont val="方正仿宋_GBK"/>
        <charset val="134"/>
      </rPr>
      <t>附件</t>
    </r>
    <r>
      <rPr>
        <sz val="10"/>
        <color theme="1"/>
        <rFont val="Times New Roman"/>
        <charset val="134"/>
      </rPr>
      <t>3</t>
    </r>
  </si>
  <si>
    <t>衔接资金项目变更明细表</t>
  </si>
  <si>
    <t>资金来源及规模（万元）</t>
  </si>
  <si>
    <t>其它</t>
  </si>
  <si>
    <t>变更前</t>
  </si>
  <si>
    <t>官桥镇前白村前白自然村污水处理设施建设</t>
  </si>
  <si>
    <t>官桥镇
张伟建</t>
  </si>
  <si>
    <t>官桥镇
前白村</t>
  </si>
  <si>
    <r>
      <rPr>
        <sz val="11"/>
        <rFont val="方正仿宋_GBK"/>
        <charset val="134"/>
      </rPr>
      <t>新建污水管网</t>
    </r>
    <r>
      <rPr>
        <sz val="11"/>
        <rFont val="Times New Roman"/>
        <charset val="134"/>
      </rPr>
      <t>4038</t>
    </r>
    <r>
      <rPr>
        <sz val="11"/>
        <rFont val="方正仿宋_GBK"/>
        <charset val="134"/>
      </rPr>
      <t>米、接户管网</t>
    </r>
    <r>
      <rPr>
        <sz val="11"/>
        <rFont val="Times New Roman"/>
        <charset val="134"/>
      </rPr>
      <t>6200</t>
    </r>
    <r>
      <rPr>
        <sz val="11"/>
        <rFont val="方正仿宋_GBK"/>
        <charset val="134"/>
      </rPr>
      <t>米及相关配套设施</t>
    </r>
  </si>
  <si>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月底前</t>
    </r>
  </si>
  <si>
    <r>
      <rPr>
        <sz val="11"/>
        <rFont val="方正仿宋_GBK"/>
        <charset val="134"/>
      </rPr>
      <t>建设污水管网</t>
    </r>
    <r>
      <rPr>
        <sz val="11"/>
        <rFont val="Times New Roman"/>
        <charset val="134"/>
      </rPr>
      <t>4038</t>
    </r>
    <r>
      <rPr>
        <sz val="11"/>
        <rFont val="方正仿宋_GBK"/>
        <charset val="134"/>
      </rPr>
      <t>米、接户管网</t>
    </r>
    <r>
      <rPr>
        <sz val="11"/>
        <rFont val="Times New Roman"/>
        <charset val="134"/>
      </rPr>
      <t>6200</t>
    </r>
    <r>
      <rPr>
        <sz val="11"/>
        <rFont val="方正仿宋_GBK"/>
        <charset val="134"/>
      </rPr>
      <t>米及相关配套设施</t>
    </r>
  </si>
  <si>
    <t>项目申报、实施过程监督、竣工后项目所在地受益</t>
  </si>
  <si>
    <t>改善村内基础设施条件，提升脱贫人口生活设施水平</t>
  </si>
  <si>
    <t>变更后</t>
  </si>
  <si>
    <r>
      <rPr>
        <sz val="11"/>
        <rFont val="Times New Roman"/>
        <charset val="134"/>
      </rPr>
      <t>7.12</t>
    </r>
    <r>
      <rPr>
        <sz val="11"/>
        <rFont val="方正仿宋_GBK"/>
        <charset val="134"/>
      </rPr>
      <t>万元由清理回收结余财政衔接资金支付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</si>
</sst>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4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b/>
      <sz val="11"/>
      <name val="Times New Roman"/>
      <charset val="134"/>
    </font>
    <font>
      <sz val="10"/>
      <color theme="1"/>
      <name val="方正仿宋_GBK"/>
      <charset val="134"/>
    </font>
    <font>
      <sz val="26"/>
      <name val="方正小标宋_GBK"/>
      <charset val="134"/>
    </font>
    <font>
      <sz val="1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0"/>
      <name val="方正黑体_GBK"/>
      <charset val="134"/>
    </font>
    <font>
      <sz val="12"/>
      <name val="宋体"/>
      <charset val="134"/>
      <scheme val="minor"/>
    </font>
    <font>
      <sz val="12"/>
      <name val="Times New Roman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sz val="24"/>
      <name val="方正黑体_GBK"/>
      <charset val="134"/>
    </font>
    <font>
      <sz val="24"/>
      <name val="Times New Roman"/>
      <charset val="134"/>
    </font>
    <font>
      <sz val="26"/>
      <name val="方正黑体_GBK"/>
      <charset val="134"/>
    </font>
    <font>
      <sz val="26"/>
      <name val="Times New Roman"/>
      <charset val="134"/>
    </font>
    <font>
      <sz val="12"/>
      <name val="方正黑体_GBK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theme="1"/>
      <name val="Times New Roman"/>
      <charset val="134"/>
    </font>
    <font>
      <sz val="10"/>
      <name val="方正仿宋_GBK"/>
      <charset val="134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3" fillId="11" borderId="6" applyNumberFormat="0" applyAlignment="0" applyProtection="0">
      <alignment vertical="center"/>
    </xf>
    <xf numFmtId="0" fontId="34" fillId="11" borderId="2" applyNumberFormat="0" applyAlignment="0" applyProtection="0">
      <alignment vertical="center"/>
    </xf>
    <xf numFmtId="0" fontId="35" fillId="12" borderId="7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40" fillId="0" borderId="0">
      <protection locked="0"/>
    </xf>
    <xf numFmtId="0" fontId="0" fillId="0" borderId="0">
      <alignment vertical="center"/>
    </xf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>
      <alignment vertical="center"/>
    </xf>
    <xf numFmtId="0" fontId="4" fillId="0" borderId="0" xfId="50" applyNumberFormat="1" applyFont="1" applyFill="1" applyAlignment="1" applyProtection="1">
      <alignment horizontal="center" vertical="center" wrapText="1"/>
    </xf>
    <xf numFmtId="0" fontId="5" fillId="0" borderId="1" xfId="50" applyFont="1" applyFill="1" applyBorder="1" applyAlignment="1" applyProtection="1">
      <alignment horizontal="center" vertical="center" wrapText="1"/>
    </xf>
    <xf numFmtId="176" fontId="5" fillId="0" borderId="1" xfId="5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8" fillId="0" borderId="1" xfId="50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 applyProtection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15" fillId="0" borderId="0" xfId="50" applyNumberFormat="1" applyFont="1" applyFill="1" applyBorder="1" applyAlignment="1" applyProtection="1">
      <alignment horizontal="center" vertical="center" wrapText="1"/>
    </xf>
    <xf numFmtId="0" fontId="16" fillId="0" borderId="0" xfId="50" applyNumberFormat="1" applyFont="1" applyFill="1" applyBorder="1" applyAlignment="1" applyProtection="1">
      <alignment horizontal="center" vertical="center" wrapText="1"/>
    </xf>
    <xf numFmtId="0" fontId="17" fillId="0" borderId="0" xfId="50" applyNumberFormat="1" applyFont="1" applyFill="1" applyBorder="1" applyAlignment="1" applyProtection="1">
      <alignment horizontal="center" vertical="center" wrapText="1"/>
    </xf>
    <xf numFmtId="0" fontId="18" fillId="0" borderId="0" xfId="50" applyNumberFormat="1" applyFont="1" applyFill="1" applyBorder="1" applyAlignment="1" applyProtection="1">
      <alignment horizontal="center" vertical="center" wrapText="1"/>
    </xf>
    <xf numFmtId="0" fontId="19" fillId="0" borderId="1" xfId="50" applyFont="1" applyFill="1" applyBorder="1" applyAlignment="1" applyProtection="1">
      <alignment horizontal="center" vertical="center" wrapText="1"/>
    </xf>
    <xf numFmtId="176" fontId="19" fillId="0" borderId="1" xfId="5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47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9" fillId="0" borderId="1" xfId="5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0" xfId="50" applyNumberFormat="1" applyFont="1" applyFill="1" applyBorder="1" applyAlignment="1" applyProtection="1">
      <alignment horizontal="center" vertical="center" wrapText="1"/>
    </xf>
    <xf numFmtId="0" fontId="10" fillId="0" borderId="0" xfId="50" applyNumberFormat="1" applyFont="1" applyFill="1" applyBorder="1" applyAlignment="1" applyProtection="1">
      <alignment horizontal="center" vertical="center" wrapText="1"/>
    </xf>
    <xf numFmtId="0" fontId="10" fillId="0" borderId="1" xfId="5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justify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附件1-5 2" xfId="50"/>
    <cellStyle name="常规 2" xfId="51"/>
    <cellStyle name="常规 7" xf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3"/>
  <sheetViews>
    <sheetView topLeftCell="C1" workbookViewId="0">
      <pane ySplit="6" topLeftCell="A7" activePane="bottomLeft" state="frozen"/>
      <selection/>
      <selection pane="bottomLeft" activeCell="A2" sqref="A2:S2"/>
    </sheetView>
  </sheetViews>
  <sheetFormatPr defaultColWidth="9" defaultRowHeight="15.75"/>
  <cols>
    <col min="1" max="1" width="5.75" style="24" customWidth="1"/>
    <col min="2" max="2" width="21.875" style="24" customWidth="1"/>
    <col min="3" max="3" width="6.75" style="24" customWidth="1"/>
    <col min="4" max="4" width="10.25" style="25" customWidth="1"/>
    <col min="5" max="5" width="13.05" style="24" customWidth="1"/>
    <col min="6" max="6" width="10.625" style="24" customWidth="1"/>
    <col min="7" max="7" width="34.875" style="24" customWidth="1"/>
    <col min="8" max="8" width="11.625" style="24" customWidth="1"/>
    <col min="9" max="9" width="9.5" style="24" customWidth="1"/>
    <col min="10" max="10" width="7" style="24" customWidth="1"/>
    <col min="11" max="11" width="7.75" style="24" customWidth="1"/>
    <col min="12" max="12" width="9.375" style="24" customWidth="1"/>
    <col min="13" max="13" width="5.875" style="24" customWidth="1"/>
    <col min="14" max="14" width="8" style="24" customWidth="1"/>
    <col min="15" max="16" width="7.875" style="24" customWidth="1"/>
    <col min="17" max="17" width="24.875" style="22" customWidth="1"/>
    <col min="18" max="18" width="13.875" style="22" customWidth="1"/>
    <col min="19" max="19" width="21.625" style="22" customWidth="1"/>
    <col min="20" max="20" width="5.875" style="24" customWidth="1"/>
    <col min="21" max="16384" width="9" style="24"/>
  </cols>
  <sheetData>
    <row r="1" spans="1:1">
      <c r="A1" s="26" t="s">
        <v>0</v>
      </c>
    </row>
    <row r="2" s="18" customFormat="1" ht="30" spans="1:19">
      <c r="A2" s="27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</row>
    <row r="3" s="18" customFormat="1" ht="27" customHeight="1" spans="1:19">
      <c r="A3" s="29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45" t="s">
        <v>2</v>
      </c>
      <c r="R3" s="46"/>
      <c r="S3" s="46"/>
    </row>
    <row r="4" s="19" customFormat="1" ht="30" customHeight="1" spans="1:20">
      <c r="A4" s="31" t="s">
        <v>3</v>
      </c>
      <c r="B4" s="31" t="s">
        <v>4</v>
      </c>
      <c r="C4" s="31" t="s">
        <v>5</v>
      </c>
      <c r="D4" s="32" t="s">
        <v>6</v>
      </c>
      <c r="E4" s="32" t="s">
        <v>7</v>
      </c>
      <c r="F4" s="31" t="s">
        <v>8</v>
      </c>
      <c r="G4" s="31" t="s">
        <v>9</v>
      </c>
      <c r="H4" s="32" t="s">
        <v>10</v>
      </c>
      <c r="I4" s="42" t="s">
        <v>11</v>
      </c>
      <c r="J4" s="42" t="s">
        <v>12</v>
      </c>
      <c r="K4" s="42"/>
      <c r="L4" s="42"/>
      <c r="M4" s="42"/>
      <c r="N4" s="42"/>
      <c r="O4" s="42" t="s">
        <v>13</v>
      </c>
      <c r="P4" s="42"/>
      <c r="Q4" s="31" t="s">
        <v>14</v>
      </c>
      <c r="R4" s="31" t="s">
        <v>15</v>
      </c>
      <c r="S4" s="31" t="s">
        <v>16</v>
      </c>
      <c r="T4" s="31" t="s">
        <v>17</v>
      </c>
    </row>
    <row r="5" s="19" customFormat="1" ht="54" customHeight="1" spans="1:20">
      <c r="A5" s="31"/>
      <c r="B5" s="31"/>
      <c r="C5" s="31"/>
      <c r="D5" s="32"/>
      <c r="E5" s="32"/>
      <c r="F5" s="31"/>
      <c r="G5" s="31"/>
      <c r="H5" s="32"/>
      <c r="I5" s="42"/>
      <c r="J5" s="42" t="s">
        <v>18</v>
      </c>
      <c r="K5" s="42" t="s">
        <v>19</v>
      </c>
      <c r="L5" s="42" t="s">
        <v>20</v>
      </c>
      <c r="M5" s="42" t="s">
        <v>21</v>
      </c>
      <c r="N5" s="42" t="s">
        <v>22</v>
      </c>
      <c r="O5" s="42" t="s">
        <v>23</v>
      </c>
      <c r="P5" s="42" t="s">
        <v>24</v>
      </c>
      <c r="Q5" s="47"/>
      <c r="R5" s="47"/>
      <c r="S5" s="31"/>
      <c r="T5" s="31"/>
    </row>
    <row r="6" s="20" customFormat="1" ht="28" customHeight="1" spans="1:20">
      <c r="A6" s="33"/>
      <c r="B6" s="34" t="s">
        <v>25</v>
      </c>
      <c r="C6" s="33"/>
      <c r="D6" s="33"/>
      <c r="E6" s="33"/>
      <c r="F6" s="33"/>
      <c r="G6" s="33"/>
      <c r="H6" s="33"/>
      <c r="I6" s="39">
        <f>I7+I10+I15+I22</f>
        <v>2720</v>
      </c>
      <c r="J6" s="39"/>
      <c r="K6" s="39">
        <f>K7+K10+K15+K22</f>
        <v>1500</v>
      </c>
      <c r="L6" s="39"/>
      <c r="M6" s="39"/>
      <c r="N6" s="39">
        <f>N7+N10+N15+N22</f>
        <v>1220</v>
      </c>
      <c r="O6" s="33"/>
      <c r="P6" s="33"/>
      <c r="Q6" s="33"/>
      <c r="R6" s="33"/>
      <c r="S6" s="33"/>
      <c r="T6" s="33"/>
    </row>
    <row r="7" s="20" customFormat="1" ht="28" customHeight="1" spans="1:20">
      <c r="A7" s="33"/>
      <c r="B7" s="34" t="s">
        <v>26</v>
      </c>
      <c r="C7" s="33"/>
      <c r="D7" s="33"/>
      <c r="E7" s="33"/>
      <c r="F7" s="33"/>
      <c r="G7" s="33"/>
      <c r="H7" s="33"/>
      <c r="I7" s="39">
        <f>I8+I9</f>
        <v>880</v>
      </c>
      <c r="J7" s="39"/>
      <c r="K7" s="39">
        <f>K8+K9</f>
        <v>880</v>
      </c>
      <c r="L7" s="39"/>
      <c r="M7" s="39"/>
      <c r="N7" s="39"/>
      <c r="O7" s="33"/>
      <c r="P7" s="33"/>
      <c r="Q7" s="33"/>
      <c r="R7" s="33"/>
      <c r="S7" s="33"/>
      <c r="T7" s="33"/>
    </row>
    <row r="8" s="20" customFormat="1" ht="97" customHeight="1" spans="1:20">
      <c r="A8" s="33">
        <v>1</v>
      </c>
      <c r="B8" s="35" t="s">
        <v>27</v>
      </c>
      <c r="C8" s="35" t="s">
        <v>28</v>
      </c>
      <c r="D8" s="35" t="s">
        <v>29</v>
      </c>
      <c r="E8" s="35" t="s">
        <v>30</v>
      </c>
      <c r="F8" s="35" t="s">
        <v>31</v>
      </c>
      <c r="G8" s="36" t="s">
        <v>32</v>
      </c>
      <c r="H8" s="33" t="s">
        <v>33</v>
      </c>
      <c r="I8" s="33">
        <f>SUM(J8:N8)</f>
        <v>230</v>
      </c>
      <c r="J8" s="33"/>
      <c r="K8" s="33">
        <v>230</v>
      </c>
      <c r="L8" s="33"/>
      <c r="M8" s="33"/>
      <c r="N8" s="33"/>
      <c r="O8" s="43">
        <v>75</v>
      </c>
      <c r="P8" s="43">
        <v>180</v>
      </c>
      <c r="Q8" s="35" t="s">
        <v>34</v>
      </c>
      <c r="R8" s="35" t="s">
        <v>35</v>
      </c>
      <c r="S8" s="35" t="s">
        <v>36</v>
      </c>
      <c r="T8" s="33"/>
    </row>
    <row r="9" s="20" customFormat="1" ht="97" customHeight="1" spans="1:20">
      <c r="A9" s="33">
        <v>2</v>
      </c>
      <c r="B9" s="37" t="s">
        <v>37</v>
      </c>
      <c r="C9" s="35" t="s">
        <v>28</v>
      </c>
      <c r="D9" s="35" t="s">
        <v>29</v>
      </c>
      <c r="E9" s="35" t="s">
        <v>38</v>
      </c>
      <c r="F9" s="35" t="s">
        <v>39</v>
      </c>
      <c r="G9" s="37" t="s">
        <v>40</v>
      </c>
      <c r="H9" s="33" t="s">
        <v>33</v>
      </c>
      <c r="I9" s="33">
        <f>SUM(J9:N9)</f>
        <v>650</v>
      </c>
      <c r="J9" s="33"/>
      <c r="K9" s="33">
        <v>650</v>
      </c>
      <c r="L9" s="33"/>
      <c r="M9" s="33"/>
      <c r="N9" s="33"/>
      <c r="O9" s="43">
        <v>40</v>
      </c>
      <c r="P9" s="43">
        <v>63</v>
      </c>
      <c r="Q9" s="35" t="s">
        <v>41</v>
      </c>
      <c r="R9" s="35" t="s">
        <v>42</v>
      </c>
      <c r="S9" s="35" t="s">
        <v>43</v>
      </c>
      <c r="T9" s="33"/>
    </row>
    <row r="10" s="20" customFormat="1" ht="35" customHeight="1" spans="1:20">
      <c r="A10" s="33"/>
      <c r="B10" s="34" t="s">
        <v>44</v>
      </c>
      <c r="C10" s="33"/>
      <c r="D10" s="33"/>
      <c r="E10" s="33"/>
      <c r="F10" s="33"/>
      <c r="G10" s="33"/>
      <c r="H10" s="33"/>
      <c r="I10" s="39">
        <f t="shared" ref="I10:N10" si="0">SUM(I12:I14)</f>
        <v>1160</v>
      </c>
      <c r="J10" s="39"/>
      <c r="K10" s="39">
        <f t="shared" si="0"/>
        <v>560</v>
      </c>
      <c r="L10" s="39"/>
      <c r="M10" s="39"/>
      <c r="N10" s="39">
        <f t="shared" si="0"/>
        <v>600</v>
      </c>
      <c r="O10" s="33"/>
      <c r="P10" s="33"/>
      <c r="Q10" s="33"/>
      <c r="R10" s="33"/>
      <c r="S10" s="33"/>
      <c r="T10" s="33"/>
    </row>
    <row r="11" s="20" customFormat="1" ht="35" customHeight="1" spans="1:20">
      <c r="A11" s="33"/>
      <c r="B11" s="34" t="s">
        <v>45</v>
      </c>
      <c r="C11" s="33"/>
      <c r="D11" s="33"/>
      <c r="E11" s="33"/>
      <c r="F11" s="33"/>
      <c r="G11" s="33"/>
      <c r="H11" s="33"/>
      <c r="I11" s="39"/>
      <c r="J11" s="39"/>
      <c r="K11" s="39"/>
      <c r="L11" s="39"/>
      <c r="M11" s="39"/>
      <c r="N11" s="39"/>
      <c r="O11" s="33"/>
      <c r="P11" s="33"/>
      <c r="Q11" s="33"/>
      <c r="R11" s="33"/>
      <c r="S11" s="33"/>
      <c r="T11" s="33"/>
    </row>
    <row r="12" s="20" customFormat="1" ht="72" customHeight="1" spans="1:20">
      <c r="A12" s="33">
        <v>1</v>
      </c>
      <c r="B12" s="35" t="s">
        <v>46</v>
      </c>
      <c r="C12" s="33" t="s">
        <v>47</v>
      </c>
      <c r="D12" s="33" t="s">
        <v>48</v>
      </c>
      <c r="E12" s="35" t="s">
        <v>49</v>
      </c>
      <c r="F12" s="35" t="s">
        <v>50</v>
      </c>
      <c r="G12" s="33" t="s">
        <v>51</v>
      </c>
      <c r="H12" s="38" t="s">
        <v>33</v>
      </c>
      <c r="I12" s="33">
        <f>SUM(J12:N12)</f>
        <v>530</v>
      </c>
      <c r="J12" s="33"/>
      <c r="K12" s="33">
        <v>230</v>
      </c>
      <c r="L12" s="33"/>
      <c r="M12" s="39"/>
      <c r="N12" s="33">
        <v>300</v>
      </c>
      <c r="O12" s="33">
        <v>775</v>
      </c>
      <c r="P12" s="33">
        <v>2243</v>
      </c>
      <c r="Q12" s="33" t="s">
        <v>52</v>
      </c>
      <c r="R12" s="33" t="s">
        <v>53</v>
      </c>
      <c r="S12" s="33" t="s">
        <v>54</v>
      </c>
      <c r="T12" s="33"/>
    </row>
    <row r="13" s="20" customFormat="1" ht="72" customHeight="1" spans="1:20">
      <c r="A13" s="33">
        <v>2</v>
      </c>
      <c r="B13" s="35" t="s">
        <v>55</v>
      </c>
      <c r="C13" s="33" t="s">
        <v>47</v>
      </c>
      <c r="D13" s="33" t="s">
        <v>48</v>
      </c>
      <c r="E13" s="35" t="s">
        <v>38</v>
      </c>
      <c r="F13" s="10" t="s">
        <v>56</v>
      </c>
      <c r="G13" s="10" t="s">
        <v>57</v>
      </c>
      <c r="H13" s="38" t="s">
        <v>33</v>
      </c>
      <c r="I13" s="33">
        <f>SUM(J13:N13)</f>
        <v>520</v>
      </c>
      <c r="J13" s="33"/>
      <c r="K13" s="33">
        <v>220</v>
      </c>
      <c r="L13" s="33"/>
      <c r="M13" s="39"/>
      <c r="N13" s="33">
        <v>300</v>
      </c>
      <c r="O13" s="33">
        <v>1773</v>
      </c>
      <c r="P13" s="33">
        <v>6131</v>
      </c>
      <c r="Q13" s="33" t="s">
        <v>58</v>
      </c>
      <c r="R13" s="33" t="s">
        <v>53</v>
      </c>
      <c r="S13" s="33" t="s">
        <v>54</v>
      </c>
      <c r="T13" s="33"/>
    </row>
    <row r="14" s="20" customFormat="1" ht="72" customHeight="1" spans="1:20">
      <c r="A14" s="33">
        <v>3</v>
      </c>
      <c r="B14" s="35" t="s">
        <v>59</v>
      </c>
      <c r="C14" s="33" t="s">
        <v>47</v>
      </c>
      <c r="D14" s="33" t="s">
        <v>48</v>
      </c>
      <c r="E14" s="35" t="s">
        <v>60</v>
      </c>
      <c r="F14" s="35" t="s">
        <v>61</v>
      </c>
      <c r="G14" s="33" t="s">
        <v>62</v>
      </c>
      <c r="H14" s="38" t="s">
        <v>33</v>
      </c>
      <c r="I14" s="33">
        <f>SUM(J14:N14)</f>
        <v>110</v>
      </c>
      <c r="J14" s="33"/>
      <c r="K14" s="33">
        <v>110</v>
      </c>
      <c r="L14" s="33"/>
      <c r="M14" s="39"/>
      <c r="N14" s="33"/>
      <c r="O14" s="33">
        <v>448</v>
      </c>
      <c r="P14" s="33">
        <v>1659</v>
      </c>
      <c r="Q14" s="35" t="s">
        <v>63</v>
      </c>
      <c r="R14" s="33" t="s">
        <v>53</v>
      </c>
      <c r="S14" s="33" t="s">
        <v>54</v>
      </c>
      <c r="T14" s="33"/>
    </row>
    <row r="15" s="20" customFormat="1" ht="36" customHeight="1" spans="1:20">
      <c r="A15" s="33"/>
      <c r="B15" s="34" t="s">
        <v>64</v>
      </c>
      <c r="C15" s="33"/>
      <c r="D15" s="33"/>
      <c r="E15" s="33"/>
      <c r="F15" s="33"/>
      <c r="G15" s="33"/>
      <c r="H15" s="33"/>
      <c r="I15" s="39">
        <f>I17+I19+I21</f>
        <v>660</v>
      </c>
      <c r="J15" s="39"/>
      <c r="K15" s="39">
        <f>K17+K19+K21</f>
        <v>60</v>
      </c>
      <c r="L15" s="39"/>
      <c r="M15" s="39"/>
      <c r="N15" s="39">
        <f>N17+N19+N21</f>
        <v>600</v>
      </c>
      <c r="O15" s="33"/>
      <c r="P15" s="33"/>
      <c r="Q15" s="33"/>
      <c r="R15" s="33"/>
      <c r="S15" s="33"/>
      <c r="T15" s="33"/>
    </row>
    <row r="16" s="21" customFormat="1" ht="36" customHeight="1" spans="1:20">
      <c r="A16" s="33"/>
      <c r="B16" s="34" t="s">
        <v>65</v>
      </c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3"/>
    </row>
    <row r="17" s="22" customFormat="1" ht="78" customHeight="1" spans="1:20">
      <c r="A17" s="40">
        <v>1</v>
      </c>
      <c r="B17" s="35" t="s">
        <v>66</v>
      </c>
      <c r="C17" s="35" t="s">
        <v>28</v>
      </c>
      <c r="D17" s="35" t="s">
        <v>67</v>
      </c>
      <c r="E17" s="35" t="s">
        <v>68</v>
      </c>
      <c r="F17" s="35" t="s">
        <v>69</v>
      </c>
      <c r="G17" s="35" t="s">
        <v>70</v>
      </c>
      <c r="H17" s="33" t="s">
        <v>33</v>
      </c>
      <c r="I17" s="33">
        <f>SUM(J17:N17)</f>
        <v>460</v>
      </c>
      <c r="J17" s="40"/>
      <c r="K17" s="33"/>
      <c r="L17" s="40"/>
      <c r="M17" s="40"/>
      <c r="N17" s="40">
        <v>460</v>
      </c>
      <c r="O17" s="40" t="s">
        <v>71</v>
      </c>
      <c r="P17" s="40">
        <v>5000</v>
      </c>
      <c r="Q17" s="35" t="s">
        <v>72</v>
      </c>
      <c r="R17" s="35" t="s">
        <v>73</v>
      </c>
      <c r="S17" s="35" t="s">
        <v>74</v>
      </c>
      <c r="T17" s="33"/>
    </row>
    <row r="18" s="21" customFormat="1" ht="51" customHeight="1" spans="1:20">
      <c r="A18" s="33"/>
      <c r="B18" s="34" t="s">
        <v>75</v>
      </c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</row>
    <row r="19" s="22" customFormat="1" ht="92" customHeight="1" spans="1:20">
      <c r="A19" s="40">
        <v>2</v>
      </c>
      <c r="B19" s="33" t="s">
        <v>76</v>
      </c>
      <c r="C19" s="33" t="s">
        <v>77</v>
      </c>
      <c r="D19" s="35" t="s">
        <v>67</v>
      </c>
      <c r="E19" s="35" t="s">
        <v>68</v>
      </c>
      <c r="F19" s="33" t="s">
        <v>78</v>
      </c>
      <c r="G19" s="35" t="s">
        <v>79</v>
      </c>
      <c r="H19" s="33" t="s">
        <v>33</v>
      </c>
      <c r="I19" s="33">
        <f>SUM(J19:N19)</f>
        <v>150</v>
      </c>
      <c r="J19" s="33"/>
      <c r="K19" s="33">
        <v>60</v>
      </c>
      <c r="L19" s="33"/>
      <c r="M19" s="40"/>
      <c r="N19" s="40">
        <v>90</v>
      </c>
      <c r="O19" s="40">
        <v>3000</v>
      </c>
      <c r="P19" s="40">
        <v>3000</v>
      </c>
      <c r="Q19" s="33" t="s">
        <v>80</v>
      </c>
      <c r="R19" s="35" t="s">
        <v>81</v>
      </c>
      <c r="S19" s="35" t="s">
        <v>82</v>
      </c>
      <c r="T19" s="40"/>
    </row>
    <row r="20" s="21" customFormat="1" ht="52" customHeight="1" spans="1:20">
      <c r="A20" s="33"/>
      <c r="B20" s="34" t="s">
        <v>83</v>
      </c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</row>
    <row r="21" s="23" customFormat="1" ht="117" customHeight="1" spans="1:20">
      <c r="A21" s="40">
        <v>3</v>
      </c>
      <c r="B21" s="35" t="s">
        <v>84</v>
      </c>
      <c r="C21" s="33" t="s">
        <v>77</v>
      </c>
      <c r="D21" s="35" t="s">
        <v>67</v>
      </c>
      <c r="E21" s="35" t="s">
        <v>68</v>
      </c>
      <c r="F21" s="35" t="s">
        <v>85</v>
      </c>
      <c r="G21" s="35" t="s">
        <v>86</v>
      </c>
      <c r="H21" s="33" t="s">
        <v>33</v>
      </c>
      <c r="I21" s="33">
        <f>SUM(J21:N21)</f>
        <v>50</v>
      </c>
      <c r="J21" s="35"/>
      <c r="K21" s="33"/>
      <c r="L21" s="35"/>
      <c r="M21" s="44"/>
      <c r="N21" s="33">
        <v>50</v>
      </c>
      <c r="O21" s="40">
        <v>112</v>
      </c>
      <c r="P21" s="40">
        <v>112</v>
      </c>
      <c r="Q21" s="35" t="s">
        <v>87</v>
      </c>
      <c r="R21" s="48" t="s">
        <v>88</v>
      </c>
      <c r="S21" s="35" t="s">
        <v>89</v>
      </c>
      <c r="T21" s="44"/>
    </row>
    <row r="22" s="20" customFormat="1" ht="41" customHeight="1" spans="1:20">
      <c r="A22" s="33"/>
      <c r="B22" s="34" t="s">
        <v>90</v>
      </c>
      <c r="C22" s="33"/>
      <c r="D22" s="33"/>
      <c r="E22" s="33"/>
      <c r="F22" s="33"/>
      <c r="G22" s="33"/>
      <c r="H22" s="33"/>
      <c r="I22" s="39">
        <f>I23</f>
        <v>20</v>
      </c>
      <c r="J22" s="39"/>
      <c r="K22" s="39"/>
      <c r="L22" s="39"/>
      <c r="M22" s="39"/>
      <c r="N22" s="39">
        <f>N23</f>
        <v>20</v>
      </c>
      <c r="O22" s="33"/>
      <c r="P22" s="33"/>
      <c r="Q22" s="33"/>
      <c r="R22" s="33"/>
      <c r="S22" s="33"/>
      <c r="T22" s="33"/>
    </row>
    <row r="23" s="22" customFormat="1" ht="80" customHeight="1" spans="1:20">
      <c r="A23" s="40">
        <v>1</v>
      </c>
      <c r="B23" s="41" t="s">
        <v>91</v>
      </c>
      <c r="C23" s="35" t="s">
        <v>28</v>
      </c>
      <c r="D23" s="35" t="s">
        <v>92</v>
      </c>
      <c r="E23" s="35" t="s">
        <v>93</v>
      </c>
      <c r="F23" s="35" t="s">
        <v>94</v>
      </c>
      <c r="G23" s="35" t="s">
        <v>95</v>
      </c>
      <c r="H23" s="33" t="s">
        <v>33</v>
      </c>
      <c r="I23" s="33">
        <f>N23</f>
        <v>20</v>
      </c>
      <c r="J23" s="40"/>
      <c r="K23" s="33"/>
      <c r="L23" s="40"/>
      <c r="M23" s="40"/>
      <c r="N23" s="40">
        <v>20</v>
      </c>
      <c r="O23" s="40" t="s">
        <v>71</v>
      </c>
      <c r="P23" s="40" t="s">
        <v>71</v>
      </c>
      <c r="Q23" s="35" t="s">
        <v>96</v>
      </c>
      <c r="R23" s="35" t="s">
        <v>97</v>
      </c>
      <c r="S23" s="35" t="s">
        <v>98</v>
      </c>
      <c r="T23" s="40"/>
    </row>
  </sheetData>
  <mergeCells count="16">
    <mergeCell ref="A2:S2"/>
    <mergeCell ref="J4:N4"/>
    <mergeCell ref="O4:P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Q4:Q5"/>
    <mergeCell ref="R4:R5"/>
    <mergeCell ref="S4:S5"/>
    <mergeCell ref="T4:T5"/>
  </mergeCells>
  <pageMargins left="0.236111111111111" right="0.275" top="0.590277777777778" bottom="0.629861111111111" header="0.5" footer="0.5"/>
  <pageSetup paperSize="9" scale="59" fitToHeight="0" orientation="landscape" horizontalDpi="600"/>
  <headerFooter>
    <oddFooter>&amp;C第 &amp;P 页</oddFooter>
  </headerFooter>
  <ignoredErrors>
    <ignoredError sqref="I12:I14 I8:I9 I19 I21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tabSelected="1" workbookViewId="0">
      <selection activeCell="A2" sqref="A2:T2"/>
    </sheetView>
  </sheetViews>
  <sheetFormatPr defaultColWidth="9" defaultRowHeight="13.5"/>
  <cols>
    <col min="1" max="1" width="5.75" customWidth="1"/>
    <col min="2" max="2" width="17.25" customWidth="1"/>
    <col min="3" max="3" width="6.75" customWidth="1"/>
    <col min="4" max="4" width="6.375" customWidth="1"/>
    <col min="5" max="5" width="8.875" customWidth="1"/>
    <col min="6" max="6" width="8.25" customWidth="1"/>
    <col min="7" max="7" width="24.625" customWidth="1"/>
    <col min="8" max="8" width="9.125" customWidth="1"/>
    <col min="9" max="9" width="7.375" customWidth="1"/>
    <col min="10" max="14" width="6.75" customWidth="1"/>
    <col min="15" max="16" width="6.5" customWidth="1"/>
    <col min="17" max="17" width="18.25" customWidth="1"/>
    <col min="18" max="18" width="13.875" customWidth="1"/>
    <col min="19" max="19" width="15.5" customWidth="1"/>
    <col min="20" max="20" width="12.75" customWidth="1"/>
  </cols>
  <sheetData>
    <row r="1" customFormat="1" spans="1:1">
      <c r="A1" s="4" t="s">
        <v>99</v>
      </c>
    </row>
    <row r="2" ht="34.5" spans="1:20">
      <c r="A2" s="5" t="s">
        <v>100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="1" customFormat="1" ht="48" customHeight="1" spans="1:20">
      <c r="A3" s="6" t="s">
        <v>3</v>
      </c>
      <c r="B3" s="6" t="s">
        <v>4</v>
      </c>
      <c r="C3" s="6" t="s">
        <v>5</v>
      </c>
      <c r="D3" s="7" t="s">
        <v>6</v>
      </c>
      <c r="E3" s="7" t="s">
        <v>7</v>
      </c>
      <c r="F3" s="6" t="s">
        <v>8</v>
      </c>
      <c r="G3" s="6" t="s">
        <v>9</v>
      </c>
      <c r="H3" s="7" t="s">
        <v>10</v>
      </c>
      <c r="I3" s="12" t="s">
        <v>25</v>
      </c>
      <c r="J3" s="12" t="s">
        <v>101</v>
      </c>
      <c r="K3" s="12"/>
      <c r="L3" s="12"/>
      <c r="M3" s="12"/>
      <c r="N3" s="12"/>
      <c r="O3" s="12" t="s">
        <v>13</v>
      </c>
      <c r="P3" s="12"/>
      <c r="Q3" s="6" t="s">
        <v>14</v>
      </c>
      <c r="R3" s="6" t="s">
        <v>15</v>
      </c>
      <c r="S3" s="16" t="s">
        <v>16</v>
      </c>
      <c r="T3" s="16" t="s">
        <v>17</v>
      </c>
    </row>
    <row r="4" s="1" customFormat="1" ht="51" customHeight="1" spans="1:20">
      <c r="A4" s="6"/>
      <c r="B4" s="6"/>
      <c r="C4" s="6"/>
      <c r="D4" s="7"/>
      <c r="E4" s="7"/>
      <c r="F4" s="6"/>
      <c r="G4" s="6"/>
      <c r="H4" s="7"/>
      <c r="I4" s="12"/>
      <c r="J4" s="12" t="s">
        <v>18</v>
      </c>
      <c r="K4" s="12" t="s">
        <v>19</v>
      </c>
      <c r="L4" s="12" t="s">
        <v>20</v>
      </c>
      <c r="M4" s="12" t="s">
        <v>21</v>
      </c>
      <c r="N4" s="12" t="s">
        <v>102</v>
      </c>
      <c r="O4" s="12" t="s">
        <v>23</v>
      </c>
      <c r="P4" s="12" t="s">
        <v>24</v>
      </c>
      <c r="Q4" s="17"/>
      <c r="R4" s="17"/>
      <c r="S4" s="16"/>
      <c r="T4" s="16"/>
    </row>
    <row r="5" s="2" customFormat="1" ht="42" customHeight="1" spans="1:20">
      <c r="A5" s="8"/>
      <c r="B5" s="8" t="s">
        <v>103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="3" customFormat="1" ht="75" customHeight="1" spans="1:20">
      <c r="A6" s="9">
        <v>1</v>
      </c>
      <c r="B6" s="10" t="s">
        <v>104</v>
      </c>
      <c r="C6" s="10" t="s">
        <v>28</v>
      </c>
      <c r="D6" s="10" t="s">
        <v>29</v>
      </c>
      <c r="E6" s="10" t="s">
        <v>105</v>
      </c>
      <c r="F6" s="10" t="s">
        <v>106</v>
      </c>
      <c r="G6" s="10" t="s">
        <v>107</v>
      </c>
      <c r="H6" s="9" t="s">
        <v>108</v>
      </c>
      <c r="I6" s="9">
        <f>K6</f>
        <v>241.4</v>
      </c>
      <c r="J6" s="13"/>
      <c r="K6" s="9">
        <v>241.4</v>
      </c>
      <c r="L6" s="14"/>
      <c r="M6" s="14"/>
      <c r="N6" s="14"/>
      <c r="O6" s="9">
        <v>626</v>
      </c>
      <c r="P6" s="9">
        <v>2088</v>
      </c>
      <c r="Q6" s="10" t="s">
        <v>109</v>
      </c>
      <c r="R6" s="10" t="s">
        <v>110</v>
      </c>
      <c r="S6" s="10" t="s">
        <v>111</v>
      </c>
      <c r="T6" s="14"/>
    </row>
    <row r="7" s="1" customFormat="1" ht="45" customHeight="1" spans="1:20">
      <c r="A7" s="11"/>
      <c r="B7" s="8" t="s">
        <v>112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="3" customFormat="1" ht="70" customHeight="1" spans="1:20">
      <c r="A8" s="9">
        <v>2</v>
      </c>
      <c r="B8" s="10" t="s">
        <v>104</v>
      </c>
      <c r="C8" s="10" t="s">
        <v>28</v>
      </c>
      <c r="D8" s="10" t="s">
        <v>29</v>
      </c>
      <c r="E8" s="10" t="s">
        <v>105</v>
      </c>
      <c r="F8" s="10" t="s">
        <v>106</v>
      </c>
      <c r="G8" s="10" t="s">
        <v>107</v>
      </c>
      <c r="H8" s="9" t="s">
        <v>108</v>
      </c>
      <c r="I8" s="9">
        <f>K8+N8</f>
        <v>248.52</v>
      </c>
      <c r="J8" s="13"/>
      <c r="K8" s="9">
        <v>241.4</v>
      </c>
      <c r="L8" s="14"/>
      <c r="M8" s="14"/>
      <c r="N8" s="9">
        <v>7.12</v>
      </c>
      <c r="O8" s="9">
        <v>626</v>
      </c>
      <c r="P8" s="9">
        <v>2088</v>
      </c>
      <c r="Q8" s="10" t="s">
        <v>109</v>
      </c>
      <c r="R8" s="10" t="s">
        <v>110</v>
      </c>
      <c r="S8" s="10" t="s">
        <v>111</v>
      </c>
      <c r="T8" s="9" t="s">
        <v>113</v>
      </c>
    </row>
    <row r="9" customFormat="1"/>
    <row r="10" customFormat="1"/>
    <row r="11" customFormat="1"/>
    <row r="12" customFormat="1"/>
    <row r="13" customFormat="1" spans="12:12">
      <c r="L13" s="15"/>
    </row>
  </sheetData>
  <mergeCells count="16">
    <mergeCell ref="A2:T2"/>
    <mergeCell ref="J3:N3"/>
    <mergeCell ref="O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Q3:Q4"/>
    <mergeCell ref="R3:R4"/>
    <mergeCell ref="S3:S4"/>
    <mergeCell ref="T3:T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项目计划表</vt:lpstr>
      <vt:lpstr>项目调整表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WPS_1594790770</cp:lastModifiedBy>
  <dcterms:created xsi:type="dcterms:W3CDTF">2022-06-10T01:31:00Z</dcterms:created>
  <dcterms:modified xsi:type="dcterms:W3CDTF">2022-11-03T07:45:42Z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36BE1E6288FC433FA0E7CF52C288C3A3</vt:lpwstr>
  </property>
  <property fmtid="{D5CDD505-2E9C-101B-9397-08002B2CF9AE}" pid="3" name="KSOProductBuildVer">
    <vt:lpwstr>2052-11.1.0.12598</vt:lpwstr>
  </property>
</Properties>
</file>